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figuración" sheetId="1" r:id="rId3"/>
    <sheet state="visible" name="Gastos" sheetId="2" r:id="rId4"/>
    <sheet state="visible" name="Ingresos" sheetId="3" r:id="rId5"/>
    <sheet state="visible" name="Resumen" sheetId="4" r:id="rId6"/>
  </sheets>
  <definedNames>
    <definedName name="StartingBalance">'Configuración'!$C$13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5">
      <text>
        <t xml:space="preserve">Total de ingresos y gastos</t>
      </text>
    </comment>
    <comment authorId="0" ref="C26">
      <text>
        <t xml:space="preserve">Este total incluye el "saldo inicial" de la pestaña "Configuración".</t>
      </text>
    </comment>
    <comment authorId="0" ref="B31">
      <text>
        <t xml:space="preserve">This formula matches the categories in column C with their locations in the 'Income' tab, then displays the resulting row number. The formula in column D uses it to calculate the values in columns D:Q. </t>
      </text>
    </comment>
    <comment authorId="0" ref="B44">
      <text>
        <t xml:space="preserve">This formula matches the categories in column C with their locations in the 'Expenses' tab, then displays the resulting row number. The formula in column D uses it to calculate the values in columns D:Q. </t>
      </text>
    </comment>
  </commentList>
</comments>
</file>

<file path=xl/sharedStrings.xml><?xml version="1.0" encoding="utf-8"?>
<sst xmlns="http://schemas.openxmlformats.org/spreadsheetml/2006/main" count="176" uniqueCount="119">
  <si>
    <t>Hoja de control del presupuesto anual</t>
  </si>
  <si>
    <t xml:space="preserve">Planifica y controla tu gasto mensual durante todo el año. </t>
  </si>
  <si>
    <t>Cómo usar esta plantilla</t>
  </si>
  <si>
    <t>1.</t>
  </si>
  <si>
    <t>Para empezar, introduce tu saldo inicial en la fila 13 (más abajo).</t>
  </si>
  <si>
    <t>2.</t>
  </si>
  <si>
    <t xml:space="preserve">A continuación, rellena las hojas "Gastos" e "Ingresos". </t>
  </si>
  <si>
    <t>3.</t>
  </si>
  <si>
    <t>Puedes eliminar categorías de esas hojas o cambiarles el nombre. Los cambios se reflejan automáticamente en la hoja "Resumen", donde se muestra una vista general del gasto previsto frente al real.</t>
  </si>
  <si>
    <t>Introducir el saldo</t>
  </si>
  <si>
    <t>Saldo inicial:</t>
  </si>
  <si>
    <t>Gastos</t>
  </si>
  <si>
    <t>Total</t>
  </si>
  <si>
    <t>Promedio</t>
  </si>
  <si>
    <t>Niños</t>
  </si>
  <si>
    <t>Total al mes:</t>
  </si>
  <si>
    <t>Actividades</t>
  </si>
  <si>
    <t>Paga</t>
  </si>
  <si>
    <t>Gastos médicos</t>
  </si>
  <si>
    <t>Guardería</t>
  </si>
  <si>
    <t>Ropa</t>
  </si>
  <si>
    <t>Colegio</t>
  </si>
  <si>
    <t>Juguetes</t>
  </si>
  <si>
    <t>Otros</t>
  </si>
  <si>
    <t>Deuda</t>
  </si>
  <si>
    <t>Tarjetas de crédito</t>
  </si>
  <si>
    <t>Préstamos para estudios</t>
  </si>
  <si>
    <t>Otros préstamos</t>
  </si>
  <si>
    <t>Impuestos (autonómicos)</t>
  </si>
  <si>
    <t>Impuestos (nacionales)</t>
  </si>
  <si>
    <t>Educación</t>
  </si>
  <si>
    <t>Matrícula</t>
  </si>
  <si>
    <t>Libros</t>
  </si>
  <si>
    <t>Clases de música</t>
  </si>
  <si>
    <t>Ocio</t>
  </si>
  <si>
    <t>Conciertos o espectáculos</t>
  </si>
  <si>
    <t>Juegos</t>
  </si>
  <si>
    <t>Aficiones</t>
  </si>
  <si>
    <t>Películas</t>
  </si>
  <si>
    <t>Música</t>
  </si>
  <si>
    <t>Actividades al aire libre</t>
  </si>
  <si>
    <t>Fotografía</t>
  </si>
  <si>
    <t>Deporte</t>
  </si>
  <si>
    <t>Cine o teatro</t>
  </si>
  <si>
    <t>Televisión</t>
  </si>
  <si>
    <t>Gastos diarios</t>
  </si>
  <si>
    <t>Comida</t>
  </si>
  <si>
    <t>Restaurantes</t>
  </si>
  <si>
    <t>Higiene personal</t>
  </si>
  <si>
    <t>Lavandería o tintorería</t>
  </si>
  <si>
    <t>Peluquería o belleza</t>
  </si>
  <si>
    <t>Suscripciones</t>
  </si>
  <si>
    <t>Regalos</t>
  </si>
  <si>
    <t>Donativos (ONG)</t>
  </si>
  <si>
    <t>Salud/médicos</t>
  </si>
  <si>
    <t>Médicos (dentista/oculista)</t>
  </si>
  <si>
    <t>Especialistas</t>
  </si>
  <si>
    <t>Farmacia</t>
  </si>
  <si>
    <t>Urgencias</t>
  </si>
  <si>
    <t>Vivienda</t>
  </si>
  <si>
    <t>Alquiler o hipoteca</t>
  </si>
  <si>
    <t>Impuestos a la propiedad</t>
  </si>
  <si>
    <t>Muebles</t>
  </si>
  <si>
    <t>Césped o jardín</t>
  </si>
  <si>
    <t>Artículos para el hogar</t>
  </si>
  <si>
    <t>Mantenimiento</t>
  </si>
  <si>
    <t>Mejoras</t>
  </si>
  <si>
    <t>Mudanza</t>
  </si>
  <si>
    <t>Seguros</t>
  </si>
  <si>
    <t>Vehículo</t>
  </si>
  <si>
    <t>Salud</t>
  </si>
  <si>
    <t>Hogar</t>
  </si>
  <si>
    <t>Vida</t>
  </si>
  <si>
    <t>Mascotas</t>
  </si>
  <si>
    <t>Veterinario o medicinas</t>
  </si>
  <si>
    <t>Suministros</t>
  </si>
  <si>
    <t>Tecnología</t>
  </si>
  <si>
    <t>Dominios y alojamiento</t>
  </si>
  <si>
    <t>Servicios online</t>
  </si>
  <si>
    <t>Hardware</t>
  </si>
  <si>
    <t>Software</t>
  </si>
  <si>
    <t>Transporte</t>
  </si>
  <si>
    <t>Combustible</t>
  </si>
  <si>
    <t>Pagos del vehículo</t>
  </si>
  <si>
    <t>Reparaciones</t>
  </si>
  <si>
    <t>Matriculación o permiso</t>
  </si>
  <si>
    <t>Transporte público</t>
  </si>
  <si>
    <t>Viajes</t>
  </si>
  <si>
    <t>Billetes de avión</t>
  </si>
  <si>
    <t>Hoteles</t>
  </si>
  <si>
    <t>Servicios básicos</t>
  </si>
  <si>
    <t>Teléfono</t>
  </si>
  <si>
    <t>Internet</t>
  </si>
  <si>
    <t>Electricidad</t>
  </si>
  <si>
    <t>Calefacción o gas</t>
  </si>
  <si>
    <t>Agua</t>
  </si>
  <si>
    <t>Basura</t>
  </si>
  <si>
    <t>[Categoría 1]</t>
  </si>
  <si>
    <t>[Categoría 2]</t>
  </si>
  <si>
    <t>Ingresos</t>
  </si>
  <si>
    <t>Sueldo</t>
  </si>
  <si>
    <t>Nómina</t>
  </si>
  <si>
    <t>Propinas</t>
  </si>
  <si>
    <t>Bonificaciones</t>
  </si>
  <si>
    <t>Comisiones</t>
  </si>
  <si>
    <t>Transferencia de ahorros</t>
  </si>
  <si>
    <t>Ingresos por intereses</t>
  </si>
  <si>
    <t>Dividendos</t>
  </si>
  <si>
    <t>Reembolsos</t>
  </si>
  <si>
    <t>INFORMACIÓN SOBRE ESTA HOJA</t>
  </si>
  <si>
    <t>NOTA</t>
  </si>
  <si>
    <t>En esta hoja se muestra un resumen del gasto en función de los datos introducidos en las hojas "Gastos" e "Ingresos".</t>
  </si>
  <si>
    <t>No edites esta hoja.</t>
  </si>
  <si>
    <t>Antes de empezar, asegúrate de que has introducido un saldo inicial en la hoja "Configuración".</t>
  </si>
  <si>
    <t>Contiene fórmulas y se actualiza automáticamente.</t>
  </si>
  <si>
    <t>Resumen</t>
  </si>
  <si>
    <t>Ahorro neto</t>
  </si>
  <si>
    <t>Saldo final</t>
  </si>
  <si>
    <t>N.º de fila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</si>
</sst>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[$ €]"/>
    <numFmt numFmtId="165" formatCode="&quot;$&quot;#,##0"/>
    <numFmt numFmtId="166" formatCode="mmm"/>
    <numFmt numFmtId="167" formatCode="mmm&quot; '&quot;yy"/>
    <numFmt numFmtId="168" formatCode="[$€]#,##0"/>
  </numFmts>
  <fonts count="52">
    <font>
      <sz val="10.0"/>
      <color rgb="FF000000"/>
      <name val="Arial"/>
    </font>
    <font>
      <b/>
      <color rgb="FF576475"/>
      <name val="Lato"/>
    </font>
    <font>
      <name val="Lato"/>
    </font>
    <font>
      <b/>
      <sz val="18.0"/>
      <color rgb="FF576475"/>
      <name val="Lato"/>
    </font>
    <font>
      <b/>
      <sz val="22.0"/>
      <color rgb="FFF46524"/>
      <name val="Raleway"/>
    </font>
    <font>
      <b/>
      <sz val="17.0"/>
      <color rgb="FFF46524"/>
      <name val="Lato"/>
    </font>
    <font>
      <sz val="18.0"/>
      <color rgb="FFFF3800"/>
      <name val="Lato"/>
    </font>
    <font>
      <i/>
      <color rgb="FF576475"/>
      <name val="Lato"/>
    </font>
    <font>
      <color rgb="FF576475"/>
      <name val="Lato"/>
    </font>
    <font>
      <b/>
      <sz val="12.0"/>
      <color rgb="FF576475"/>
      <name val="Lato"/>
    </font>
    <font>
      <b/>
      <sz val="12.0"/>
      <color rgb="FF334960"/>
      <name val="Lato"/>
    </font>
    <font>
      <sz val="10.0"/>
      <color rgb="FF576475"/>
      <name val="Lato"/>
    </font>
    <font>
      <b/>
      <i/>
      <sz val="11.0"/>
      <color rgb="FF334960"/>
      <name val="Lato"/>
    </font>
    <font>
      <sz val="10.0"/>
      <color rgb="FF334960"/>
      <name val="Lato"/>
    </font>
    <font>
      <b/>
      <i/>
      <sz val="9.0"/>
      <color rgb="FF334960"/>
      <name val="Lato"/>
    </font>
    <font>
      <b/>
      <sz val="18.0"/>
      <color rgb="FFF46524"/>
      <name val="Raleway"/>
    </font>
    <font>
      <b/>
      <sz val="11.0"/>
      <color rgb="FF334960"/>
      <name val="Lato"/>
    </font>
    <font>
      <b/>
      <i/>
      <sz val="9.0"/>
      <color rgb="FF576475"/>
      <name val="Lato"/>
    </font>
    <font>
      <b/>
      <i/>
      <sz val="11.0"/>
      <color rgb="FF556376"/>
      <name val="Lato"/>
    </font>
    <font>
      <b/>
      <i/>
      <sz val="10.0"/>
      <color rgb="FFFFFFFF"/>
      <name val="Lato"/>
    </font>
    <font>
      <sz val="10.0"/>
      <color rgb="FFFFFFFF"/>
      <name val="Lato"/>
    </font>
    <font>
      <b/>
      <sz val="10.0"/>
      <color rgb="FFFFFFFF"/>
      <name val="Lato"/>
    </font>
    <font>
      <sz val="9.0"/>
      <color rgb="FFD9D9D9"/>
      <name val="Lato"/>
    </font>
    <font>
      <sz val="9.0"/>
      <color rgb="FF576475"/>
      <name val="Lato"/>
    </font>
    <font>
      <i/>
      <sz val="9.0"/>
      <color rgb="FF6C7687"/>
      <name val="Lato"/>
    </font>
    <font>
      <i/>
      <sz val="9.0"/>
      <color rgb="FF334960"/>
      <name val="Lato"/>
    </font>
    <font>
      <i/>
      <sz val="9.0"/>
      <color rgb="FFA7B0BF"/>
      <name val="Lato"/>
    </font>
    <font>
      <sz val="9.0"/>
      <color rgb="FF334960"/>
      <name val="Lato"/>
    </font>
    <font>
      <sz val="6.0"/>
      <color rgb="FFFFFFFF"/>
      <name val="Lato"/>
    </font>
    <font>
      <sz val="6.0"/>
      <color rgb="FFB7B7B7"/>
      <name val="Lato"/>
    </font>
    <font>
      <sz val="10.0"/>
      <name val="Lato"/>
    </font>
    <font>
      <i/>
      <name val="Lato"/>
    </font>
    <font>
      <b/>
      <sz val="12.0"/>
      <name val="Lato"/>
    </font>
    <font>
      <sz val="12.0"/>
      <name val="Lato"/>
    </font>
    <font>
      <b/>
      <sz val="10.0"/>
      <color rgb="FF222222"/>
      <name val="Lato"/>
    </font>
    <font>
      <b/>
      <sz val="9.0"/>
      <color rgb="FF222222"/>
      <name val="Lato"/>
    </font>
    <font>
      <sz val="10.0"/>
      <color rgb="FF434343"/>
      <name val="Lato"/>
    </font>
    <font>
      <b/>
      <sz val="18.0"/>
      <color rgb="FFF46524"/>
      <name val="Lato"/>
    </font>
    <font>
      <b/>
      <sz val="6.0"/>
      <color rgb="FFFFFFFF"/>
      <name val="Lato"/>
    </font>
    <font>
      <b/>
      <i/>
      <sz val="6.0"/>
      <color rgb="FFB7B7B7"/>
      <name val="Lato"/>
    </font>
    <font>
      <b/>
      <sz val="10.0"/>
      <color rgb="FF334960"/>
      <name val="Lato"/>
    </font>
    <font>
      <b/>
      <i/>
      <sz val="11.0"/>
      <color rgb="FF666666"/>
      <name val="Lato"/>
    </font>
    <font>
      <b/>
      <color rgb="FF334960"/>
      <name val="Lato"/>
    </font>
    <font>
      <i/>
      <sz val="10.0"/>
      <color rgb="FF6C7687"/>
      <name val="Lato"/>
    </font>
    <font>
      <color rgb="FF334960"/>
      <name val="Lato"/>
    </font>
    <font>
      <b/>
      <color rgb="FF222222"/>
      <name val="Lato"/>
    </font>
    <font>
      <color rgb="FF222222"/>
      <name val="Lato"/>
    </font>
    <font>
      <i/>
      <color rgb="FF6C7687"/>
      <name val="Lato"/>
    </font>
    <font>
      <b/>
      <sz val="18.0"/>
      <color rgb="FF334960"/>
      <name val="Lato"/>
    </font>
    <font>
      <sz val="11.0"/>
      <color rgb="FF334960"/>
      <name val="Lato"/>
    </font>
    <font>
      <i/>
      <sz val="10.0"/>
      <color rgb="FF576475"/>
      <name val="Lato"/>
    </font>
    <font>
      <sz val="11.0"/>
      <color rgb="FF576475"/>
      <name val="Lato"/>
    </font>
  </fonts>
  <fills count="6">
    <fill>
      <patternFill patternType="none"/>
    </fill>
    <fill>
      <patternFill patternType="lightGray"/>
    </fill>
    <fill>
      <patternFill patternType="solid">
        <fgColor rgb="FF334960"/>
        <bgColor rgb="FF334960"/>
      </patternFill>
    </fill>
    <fill>
      <patternFill patternType="solid">
        <fgColor rgb="FFFFFFFF"/>
        <bgColor rgb="FFFFFFFF"/>
      </patternFill>
    </fill>
    <fill>
      <patternFill patternType="solid">
        <fgColor rgb="FF6C7687"/>
        <bgColor rgb="FF6C7687"/>
      </patternFill>
    </fill>
    <fill>
      <patternFill patternType="solid">
        <fgColor rgb="FFFFF2CC"/>
        <bgColor rgb="FFFFF2CC"/>
      </patternFill>
    </fill>
  </fills>
  <borders count="20">
    <border/>
    <border>
      <bottom style="dotted">
        <color rgb="FFA7B0BF"/>
      </bottom>
    </border>
    <border>
      <left style="thin">
        <color rgb="FF334960"/>
      </left>
      <right style="thin">
        <color rgb="FF334960"/>
      </right>
      <top style="thin">
        <color rgb="FF334960"/>
      </top>
      <bottom style="thin">
        <color rgb="FF334960"/>
      </bottom>
    </border>
    <border>
      <left style="thin">
        <color rgb="FFFFFFFF"/>
      </left>
      <right style="thin">
        <color rgb="FFFFFFFF"/>
      </right>
      <bottom style="thin">
        <color rgb="FF6C7687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hair">
        <color rgb="FFFFFFFF"/>
      </left>
      <right style="hair">
        <color rgb="FFFFFFFF"/>
      </right>
      <bottom style="hair">
        <color rgb="FFFFFFFF"/>
      </bottom>
    </border>
    <border>
      <left style="hair">
        <color rgb="FFFFFFFF"/>
      </left>
      <right style="thin">
        <color rgb="FFFFFFFF"/>
      </right>
      <bottom style="hair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</border>
    <border>
      <left style="hair">
        <color rgb="FFFFFFFF"/>
      </left>
      <right style="thin">
        <color rgb="FFFFFFFF"/>
      </right>
      <top style="hair">
        <color rgb="FFFFFFFF"/>
      </top>
      <bottom style="hair">
        <color rgb="FFFFFFFF"/>
      </bottom>
    </border>
    <border>
      <top style="dotted">
        <color rgb="FFA7B0B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A7B0BF"/>
      </bottom>
    </border>
    <border>
      <bottom style="thin">
        <color rgb="FFA7B0BF"/>
      </bottom>
    </border>
    <border>
      <bottom style="dotted">
        <color rgb="FFB7B7B7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A7B0B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B7B7B7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</border>
  </borders>
  <cellStyleXfs count="1">
    <xf borderId="0" fillId="0" fontId="0" numFmtId="0" applyAlignment="1" applyFont="1"/>
  </cellStyleXfs>
  <cellXfs count="176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left" vertical="top"/>
    </xf>
    <xf borderId="0" fillId="2" fontId="2" numFmtId="0" xfId="0" applyAlignment="1" applyFont="1">
      <alignment horizontal="left"/>
    </xf>
    <xf borderId="0" fillId="2" fontId="2" numFmtId="0" xfId="0" applyAlignment="1" applyFont="1">
      <alignment horizontal="center"/>
    </xf>
    <xf borderId="0" fillId="0" fontId="3" numFmtId="49" xfId="0" applyAlignment="1" applyFont="1" applyNumberFormat="1">
      <alignment horizontal="left" vertical="top"/>
    </xf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center" readingOrder="0"/>
    </xf>
    <xf borderId="0" fillId="0" fontId="6" numFmtId="0" xfId="0" applyAlignment="1" applyFont="1">
      <alignment horizontal="left"/>
    </xf>
    <xf borderId="0" fillId="0" fontId="1" numFmtId="49" xfId="0" applyAlignment="1" applyFont="1" applyNumberFormat="1">
      <alignment readingOrder="0" vertical="top"/>
    </xf>
    <xf borderId="0" fillId="0" fontId="7" numFmtId="0" xfId="0" applyAlignment="1" applyFont="1">
      <alignment readingOrder="0" shrinkToFit="0" vertical="center" wrapText="1"/>
    </xf>
    <xf borderId="0" fillId="0" fontId="8" numFmtId="0" xfId="0" applyFont="1"/>
    <xf borderId="0" fillId="0" fontId="1" numFmtId="49" xfId="0" applyAlignment="1" applyFont="1" applyNumberFormat="1">
      <alignment horizontal="left" vertical="top"/>
    </xf>
    <xf borderId="1" fillId="0" fontId="2" numFmtId="0" xfId="0" applyAlignment="1" applyBorder="1" applyFont="1">
      <alignment horizontal="left"/>
    </xf>
    <xf borderId="1" fillId="0" fontId="2" numFmtId="0" xfId="0" applyAlignment="1" applyBorder="1" applyFont="1">
      <alignment horizontal="center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9" numFmtId="49" xfId="0" applyAlignment="1" applyFont="1" applyNumberFormat="1">
      <alignment horizontal="left" readingOrder="0" vertical="top"/>
    </xf>
    <xf borderId="0" fillId="0" fontId="10" numFmtId="0" xfId="0" applyAlignment="1" applyFont="1">
      <alignment horizontal="left" readingOrder="0" vertical="center"/>
    </xf>
    <xf borderId="0" fillId="0" fontId="2" numFmtId="0" xfId="0" applyFont="1"/>
    <xf borderId="0" fillId="0" fontId="1" numFmtId="49" xfId="0" applyAlignment="1" applyFont="1" applyNumberFormat="1">
      <alignment horizontal="right" readingOrder="0" vertical="top"/>
    </xf>
    <xf borderId="0" fillId="3" fontId="11" numFmtId="0" xfId="0" applyAlignment="1" applyFill="1" applyFont="1">
      <alignment horizontal="left" readingOrder="0" shrinkToFit="0" vertical="top" wrapText="1"/>
    </xf>
    <xf borderId="0" fillId="0" fontId="2" numFmtId="0" xfId="0" applyAlignment="1" applyFont="1">
      <alignment horizontal="left" vertical="center"/>
    </xf>
    <xf borderId="0" fillId="0" fontId="1" numFmtId="0" xfId="0" applyAlignment="1" applyFont="1">
      <alignment readingOrder="0" vertical="center"/>
    </xf>
    <xf borderId="0" fillId="0" fontId="1" numFmtId="164" xfId="0" applyAlignment="1" applyFont="1" applyNumberFormat="1">
      <alignment horizontal="left" readingOrder="0" vertical="center"/>
    </xf>
    <xf borderId="0" fillId="0" fontId="8" numFmtId="165" xfId="0" applyAlignment="1" applyFont="1" applyNumberFormat="1">
      <alignment horizontal="center" readingOrder="0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center"/>
    </xf>
    <xf borderId="2" fillId="2" fontId="12" numFmtId="0" xfId="0" applyAlignment="1" applyBorder="1" applyFont="1">
      <alignment horizontal="right" vertical="center"/>
    </xf>
    <xf borderId="2" fillId="2" fontId="11" numFmtId="0" xfId="0" applyAlignment="1" applyBorder="1" applyFont="1">
      <alignment horizontal="left" vertical="center"/>
    </xf>
    <xf borderId="2" fillId="2" fontId="13" numFmtId="165" xfId="0" applyAlignment="1" applyBorder="1" applyFont="1" applyNumberFormat="1">
      <alignment horizontal="right" vertical="center"/>
    </xf>
    <xf borderId="2" fillId="2" fontId="14" numFmtId="165" xfId="0" applyAlignment="1" applyBorder="1" applyFont="1" applyNumberFormat="1">
      <alignment horizontal="right" vertical="center"/>
    </xf>
    <xf borderId="2" fillId="2" fontId="14" numFmtId="0" xfId="0" applyAlignment="1" applyBorder="1" applyFont="1">
      <alignment horizontal="right" vertical="center"/>
    </xf>
    <xf borderId="3" fillId="0" fontId="12" numFmtId="0" xfId="0" applyAlignment="1" applyBorder="1" applyFont="1">
      <alignment horizontal="right" readingOrder="0" vertical="bottom"/>
    </xf>
    <xf borderId="3" fillId="0" fontId="15" numFmtId="0" xfId="0" applyAlignment="1" applyBorder="1" applyFont="1">
      <alignment horizontal="left" readingOrder="0" vertical="bottom"/>
    </xf>
    <xf borderId="3" fillId="0" fontId="16" numFmtId="166" xfId="0" applyAlignment="1" applyBorder="1" applyFont="1" applyNumberFormat="1">
      <alignment horizontal="right" readingOrder="0" vertical="bottom"/>
    </xf>
    <xf borderId="3" fillId="0" fontId="17" numFmtId="165" xfId="0" applyAlignment="1" applyBorder="1" applyFont="1" applyNumberFormat="1">
      <alignment horizontal="right" readingOrder="0" vertical="bottom"/>
    </xf>
    <xf borderId="3" fillId="0" fontId="17" numFmtId="0" xfId="0" applyAlignment="1" applyBorder="1" applyFont="1">
      <alignment horizontal="right" readingOrder="0" vertical="bottom"/>
    </xf>
    <xf borderId="4" fillId="0" fontId="18" numFmtId="0" xfId="0" applyAlignment="1" applyBorder="1" applyFont="1">
      <alignment horizontal="right" readingOrder="0" vertical="center"/>
    </xf>
    <xf borderId="5" fillId="0" fontId="18" numFmtId="0" xfId="0" applyAlignment="1" applyBorder="1" applyFont="1">
      <alignment horizontal="right" readingOrder="0" vertical="center"/>
    </xf>
    <xf borderId="0" fillId="4" fontId="19" numFmtId="0" xfId="0" applyAlignment="1" applyFill="1" applyFont="1">
      <alignment horizontal="left" readingOrder="0" vertical="center"/>
    </xf>
    <xf borderId="0" fillId="4" fontId="20" numFmtId="164" xfId="0" applyAlignment="1" applyFont="1" applyNumberFormat="1">
      <alignment horizontal="right" readingOrder="0" vertical="center"/>
    </xf>
    <xf borderId="0" fillId="4" fontId="21" numFmtId="164" xfId="0" applyAlignment="1" applyFont="1" applyNumberFormat="1">
      <alignment horizontal="right" readingOrder="0" vertical="center"/>
    </xf>
    <xf borderId="6" fillId="0" fontId="22" numFmtId="165" xfId="0" applyAlignment="1" applyBorder="1" applyFont="1" applyNumberFormat="1">
      <alignment horizontal="right" readingOrder="0" vertical="center"/>
    </xf>
    <xf borderId="7" fillId="0" fontId="12" numFmtId="0" xfId="0" applyAlignment="1" applyBorder="1" applyFont="1">
      <alignment horizontal="right" readingOrder="0" vertical="center"/>
    </xf>
    <xf borderId="8" fillId="0" fontId="12" numFmtId="0" xfId="0" applyAlignment="1" applyBorder="1" applyFont="1">
      <alignment horizontal="right" readingOrder="0" vertical="center"/>
    </xf>
    <xf borderId="0" fillId="0" fontId="13" numFmtId="0" xfId="0" applyAlignment="1" applyFont="1">
      <alignment horizontal="left" readingOrder="0" vertical="center"/>
    </xf>
    <xf borderId="0" fillId="0" fontId="23" numFmtId="164" xfId="0" applyAlignment="1" applyFont="1" applyNumberFormat="1">
      <alignment horizontal="right" readingOrder="0" vertical="center"/>
    </xf>
    <xf borderId="0" fillId="0" fontId="23" numFmtId="164" xfId="0" applyAlignment="1" applyFont="1" applyNumberFormat="1">
      <alignment horizontal="right" vertical="center"/>
    </xf>
    <xf borderId="0" fillId="0" fontId="24" numFmtId="164" xfId="0" applyAlignment="1" applyFont="1" applyNumberFormat="1">
      <alignment horizontal="right" vertical="center"/>
    </xf>
    <xf borderId="9" fillId="0" fontId="25" numFmtId="165" xfId="0" applyAlignment="1" applyBorder="1" applyFont="1" applyNumberFormat="1">
      <alignment horizontal="right" vertical="center"/>
    </xf>
    <xf borderId="10" fillId="0" fontId="12" numFmtId="0" xfId="0" applyAlignment="1" applyBorder="1" applyFont="1">
      <alignment horizontal="right" readingOrder="0" vertical="center"/>
    </xf>
    <xf borderId="11" fillId="0" fontId="12" numFmtId="0" xfId="0" applyAlignment="1" applyBorder="1" applyFont="1">
      <alignment horizontal="right" readingOrder="0" vertical="center"/>
    </xf>
    <xf borderId="0" fillId="0" fontId="26" numFmtId="164" xfId="0" applyAlignment="1" applyFont="1" applyNumberFormat="1">
      <alignment horizontal="right" vertical="center"/>
    </xf>
    <xf borderId="0" fillId="0" fontId="13" numFmtId="0" xfId="0" applyAlignment="1" applyFont="1">
      <alignment horizontal="left" vertical="center"/>
    </xf>
    <xf borderId="0" fillId="0" fontId="26" numFmtId="164" xfId="0" applyAlignment="1" applyFont="1" applyNumberFormat="1">
      <alignment horizontal="right" readingOrder="0" vertical="center"/>
    </xf>
    <xf borderId="10" fillId="0" fontId="12" numFmtId="0" xfId="0" applyAlignment="1" applyBorder="1" applyFont="1">
      <alignment horizontal="right" vertical="center"/>
    </xf>
    <xf borderId="11" fillId="0" fontId="12" numFmtId="0" xfId="0" applyAlignment="1" applyBorder="1" applyFont="1">
      <alignment horizontal="right" vertical="center"/>
    </xf>
    <xf borderId="0" fillId="0" fontId="11" numFmtId="0" xfId="0" applyAlignment="1" applyFont="1">
      <alignment horizontal="left" vertical="center"/>
    </xf>
    <xf borderId="10" fillId="0" fontId="12" numFmtId="0" xfId="0" applyAlignment="1" applyBorder="1" applyFont="1">
      <alignment horizontal="right" vertical="center"/>
    </xf>
    <xf borderId="11" fillId="0" fontId="12" numFmtId="0" xfId="0" applyAlignment="1" applyBorder="1" applyFont="1">
      <alignment horizontal="right" vertical="center"/>
    </xf>
    <xf borderId="0" fillId="0" fontId="11" numFmtId="0" xfId="0" applyAlignment="1" applyFont="1">
      <alignment horizontal="left" vertical="center"/>
    </xf>
    <xf borderId="0" fillId="0" fontId="27" numFmtId="165" xfId="0" applyAlignment="1" applyFont="1" applyNumberFormat="1">
      <alignment horizontal="right" readingOrder="0" vertical="center"/>
    </xf>
    <xf borderId="0" fillId="0" fontId="25" numFmtId="165" xfId="0" applyAlignment="1" applyFont="1" applyNumberFormat="1">
      <alignment horizontal="right" vertical="center"/>
    </xf>
    <xf borderId="0" fillId="0" fontId="23" numFmtId="165" xfId="0" applyAlignment="1" applyFont="1" applyNumberFormat="1">
      <alignment horizontal="right" readingOrder="0" vertical="center"/>
    </xf>
    <xf borderId="0" fillId="0" fontId="23" numFmtId="165" xfId="0" applyAlignment="1" applyFont="1" applyNumberFormat="1">
      <alignment horizontal="right" vertical="center"/>
    </xf>
    <xf borderId="0" fillId="0" fontId="26" numFmtId="165" xfId="0" applyAlignment="1" applyFont="1" applyNumberFormat="1">
      <alignment horizontal="right" vertical="center"/>
    </xf>
    <xf borderId="0" fillId="2" fontId="28" numFmtId="0" xfId="0" applyAlignment="1" applyFont="1">
      <alignment vertical="center"/>
    </xf>
    <xf borderId="0" fillId="2" fontId="29" numFmtId="0" xfId="0" applyAlignment="1" applyFont="1">
      <alignment horizontal="right" vertical="center"/>
    </xf>
    <xf borderId="0" fillId="2" fontId="30" numFmtId="0" xfId="0" applyAlignment="1" applyFont="1">
      <alignment vertical="bottom"/>
    </xf>
    <xf borderId="0" fillId="2" fontId="2" numFmtId="0" xfId="0" applyAlignment="1" applyFont="1">
      <alignment horizontal="left" vertical="center"/>
    </xf>
    <xf borderId="0" fillId="2" fontId="31" numFmtId="0" xfId="0" applyAlignment="1" applyFont="1">
      <alignment horizontal="left" vertical="center"/>
    </xf>
    <xf borderId="1" fillId="0" fontId="30" numFmtId="0" xfId="0" applyAlignment="1" applyBorder="1" applyFont="1">
      <alignment vertical="bottom"/>
    </xf>
    <xf borderId="1" fillId="0" fontId="29" numFmtId="0" xfId="0" applyAlignment="1" applyBorder="1" applyFont="1">
      <alignment horizontal="right" vertical="center"/>
    </xf>
    <xf borderId="1" fillId="0" fontId="2" numFmtId="0" xfId="0" applyAlignment="1" applyBorder="1" applyFont="1">
      <alignment vertical="center"/>
    </xf>
    <xf borderId="1" fillId="0" fontId="31" numFmtId="0" xfId="0" applyAlignment="1" applyBorder="1" applyFont="1">
      <alignment vertical="center"/>
    </xf>
    <xf borderId="0" fillId="0" fontId="28" numFmtId="0" xfId="0" applyAlignment="1" applyFont="1">
      <alignment vertical="center"/>
    </xf>
    <xf borderId="0" fillId="0" fontId="29" numFmtId="0" xfId="0" applyAlignment="1" applyFont="1">
      <alignment horizontal="right" vertical="center"/>
    </xf>
    <xf borderId="0" fillId="0" fontId="32" numFmtId="0" xfId="0" applyAlignment="1" applyFont="1">
      <alignment readingOrder="0" vertical="bottom"/>
    </xf>
    <xf borderId="0" fillId="0" fontId="33" numFmtId="0" xfId="0" applyAlignment="1" applyFont="1">
      <alignment vertical="bottom"/>
    </xf>
    <xf borderId="0" fillId="0" fontId="33" numFmtId="0" xfId="0" applyFont="1"/>
    <xf borderId="0" fillId="0" fontId="32" numFmtId="0" xfId="0" applyAlignment="1" applyFont="1">
      <alignment horizontal="left" readingOrder="0" vertical="bottom"/>
    </xf>
    <xf borderId="0" fillId="0" fontId="30" numFmtId="0" xfId="0" applyAlignment="1" applyFont="1">
      <alignment vertical="bottom"/>
    </xf>
    <xf borderId="0" fillId="0" fontId="2" numFmtId="0" xfId="0" applyAlignment="1" applyFont="1">
      <alignment vertical="center"/>
    </xf>
    <xf borderId="0" fillId="0" fontId="31" numFmtId="0" xfId="0" applyAlignment="1" applyFont="1">
      <alignment vertical="center"/>
    </xf>
    <xf borderId="0" fillId="0" fontId="30" numFmtId="0" xfId="0" applyAlignment="1" applyFont="1">
      <alignment horizontal="left" readingOrder="0" shrinkToFit="0" vertical="center" wrapText="0"/>
    </xf>
    <xf borderId="0" fillId="0" fontId="30" numFmtId="0" xfId="0" applyAlignment="1" applyFont="1">
      <alignment vertical="center"/>
    </xf>
    <xf borderId="0" fillId="5" fontId="34" numFmtId="0" xfId="0" applyAlignment="1" applyFill="1" applyFont="1">
      <alignment horizontal="left" readingOrder="0" vertical="center"/>
    </xf>
    <xf borderId="0" fillId="0" fontId="35" numFmtId="0" xfId="0" applyAlignment="1" applyFont="1">
      <alignment horizontal="left" readingOrder="0" vertical="center"/>
    </xf>
    <xf borderId="0" fillId="3" fontId="30" numFmtId="0" xfId="0" applyAlignment="1" applyFont="1">
      <alignment horizontal="left" readingOrder="0" vertical="top"/>
    </xf>
    <xf borderId="0" fillId="3" fontId="30" numFmtId="0" xfId="0" applyAlignment="1" applyFont="1">
      <alignment vertical="top"/>
    </xf>
    <xf borderId="0" fillId="0" fontId="30" numFmtId="0" xfId="0" applyAlignment="1" applyFont="1">
      <alignment vertical="top"/>
    </xf>
    <xf borderId="0" fillId="0" fontId="30" numFmtId="0" xfId="0" applyFont="1"/>
    <xf borderId="0" fillId="0" fontId="36" numFmtId="0" xfId="0" applyAlignment="1" applyFont="1">
      <alignment horizontal="left" readingOrder="0" vertical="top"/>
    </xf>
    <xf borderId="0" fillId="0" fontId="2" numFmtId="0" xfId="0" applyAlignment="1" applyFont="1">
      <alignment vertical="top"/>
    </xf>
    <xf borderId="0" fillId="0" fontId="31" numFmtId="0" xfId="0" applyAlignment="1" applyFont="1">
      <alignment vertical="top"/>
    </xf>
    <xf borderId="12" fillId="0" fontId="2" numFmtId="0" xfId="0" applyAlignment="1" applyBorder="1" applyFont="1">
      <alignment vertical="center"/>
    </xf>
    <xf borderId="12" fillId="0" fontId="29" numFmtId="0" xfId="0" applyAlignment="1" applyBorder="1" applyFont="1">
      <alignment horizontal="right" vertical="center"/>
    </xf>
    <xf borderId="12" fillId="0" fontId="31" numFmtId="0" xfId="0" applyAlignment="1" applyBorder="1" applyFont="1">
      <alignment vertical="center"/>
    </xf>
    <xf borderId="0" fillId="0" fontId="2" numFmtId="0" xfId="0" applyAlignment="1" applyFont="1">
      <alignment horizontal="center" readingOrder="0" vertical="center"/>
    </xf>
    <xf borderId="0" fillId="0" fontId="31" numFmtId="0" xfId="0" applyAlignment="1" applyFont="1">
      <alignment horizontal="center" readingOrder="0" vertical="center"/>
    </xf>
    <xf borderId="0" fillId="0" fontId="2" numFmtId="0" xfId="0" applyAlignment="1" applyFont="1">
      <alignment readingOrder="0" vertical="center"/>
    </xf>
    <xf borderId="0" fillId="0" fontId="15" numFmtId="0" xfId="0" applyAlignment="1" applyFont="1">
      <alignment horizontal="left" readingOrder="0" vertical="center"/>
    </xf>
    <xf borderId="0" fillId="0" fontId="37" numFmtId="0" xfId="0" applyAlignment="1" applyFont="1">
      <alignment horizontal="left" readingOrder="0" vertical="center"/>
    </xf>
    <xf borderId="0" fillId="0" fontId="2" numFmtId="0" xfId="0" applyAlignment="1" applyFont="1">
      <alignment horizontal="right" vertical="center"/>
    </xf>
    <xf borderId="0" fillId="0" fontId="31" numFmtId="0" xfId="0" applyAlignment="1" applyFont="1">
      <alignment horizontal="right" vertical="center"/>
    </xf>
    <xf borderId="0" fillId="0" fontId="38" numFmtId="0" xfId="0" applyAlignment="1" applyFont="1">
      <alignment horizontal="center" vertical="center"/>
    </xf>
    <xf borderId="0" fillId="0" fontId="39" numFmtId="0" xfId="0" applyAlignment="1" applyFont="1">
      <alignment horizontal="right" readingOrder="0" vertical="center"/>
    </xf>
    <xf borderId="13" fillId="0" fontId="40" numFmtId="165" xfId="0" applyAlignment="1" applyBorder="1" applyFont="1" applyNumberFormat="1">
      <alignment vertical="center"/>
    </xf>
    <xf borderId="14" fillId="3" fontId="16" numFmtId="167" xfId="0" applyAlignment="1" applyBorder="1" applyFont="1" applyNumberFormat="1">
      <alignment horizontal="right" readingOrder="0" vertical="center"/>
    </xf>
    <xf borderId="14" fillId="3" fontId="41" numFmtId="0" xfId="0" applyAlignment="1" applyBorder="1" applyFont="1">
      <alignment horizontal="right" readingOrder="0" vertical="center"/>
    </xf>
    <xf borderId="0" fillId="0" fontId="16" numFmtId="0" xfId="0" applyAlignment="1" applyFont="1">
      <alignment horizontal="right" vertical="center"/>
    </xf>
    <xf borderId="0" fillId="0" fontId="42" numFmtId="0" xfId="0" applyAlignment="1" applyFont="1">
      <alignment readingOrder="0" vertical="center"/>
    </xf>
    <xf borderId="0" fillId="0" fontId="8" numFmtId="164" xfId="0" applyAlignment="1" applyFont="1" applyNumberFormat="1">
      <alignment horizontal="right" readingOrder="0" vertical="center"/>
    </xf>
    <xf borderId="9" fillId="0" fontId="43" numFmtId="164" xfId="0" applyAlignment="1" applyBorder="1" applyFont="1" applyNumberFormat="1">
      <alignment horizontal="right" vertical="center"/>
    </xf>
    <xf borderId="0" fillId="0" fontId="44" numFmtId="165" xfId="0" applyAlignment="1" applyFont="1" applyNumberFormat="1">
      <alignment horizontal="right" vertical="center"/>
    </xf>
    <xf borderId="0" fillId="0" fontId="28" numFmtId="0" xfId="0" applyAlignment="1" applyFont="1">
      <alignment vertical="top"/>
    </xf>
    <xf borderId="0" fillId="0" fontId="29" numFmtId="0" xfId="0" applyAlignment="1" applyFont="1">
      <alignment horizontal="right" vertical="top"/>
    </xf>
    <xf borderId="15" fillId="0" fontId="42" numFmtId="0" xfId="0" applyAlignment="1" applyBorder="1" applyFont="1">
      <alignment readingOrder="0" vertical="top"/>
    </xf>
    <xf borderId="15" fillId="0" fontId="8" numFmtId="164" xfId="0" applyAlignment="1" applyBorder="1" applyFont="1" applyNumberFormat="1">
      <alignment horizontal="right" readingOrder="0" vertical="top"/>
    </xf>
    <xf borderId="16" fillId="0" fontId="43" numFmtId="164" xfId="0" applyAlignment="1" applyBorder="1" applyFont="1" applyNumberFormat="1">
      <alignment horizontal="right" vertical="top"/>
    </xf>
    <xf borderId="17" fillId="0" fontId="43" numFmtId="164" xfId="0" applyAlignment="1" applyBorder="1" applyFont="1" applyNumberFormat="1">
      <alignment horizontal="right" vertical="top"/>
    </xf>
    <xf borderId="0" fillId="0" fontId="44" numFmtId="165" xfId="0" applyAlignment="1" applyFont="1" applyNumberFormat="1">
      <alignment horizontal="right" vertical="top"/>
    </xf>
    <xf borderId="0" fillId="0" fontId="28" numFmtId="0" xfId="0" applyAlignment="1" applyFont="1">
      <alignment vertical="bottom"/>
    </xf>
    <xf borderId="0" fillId="0" fontId="29" numFmtId="0" xfId="0" applyAlignment="1" applyFont="1">
      <alignment horizontal="right" vertical="bottom"/>
    </xf>
    <xf borderId="0" fillId="0" fontId="45" numFmtId="0" xfId="0" applyAlignment="1" applyFont="1">
      <alignment readingOrder="0" vertical="bottom"/>
    </xf>
    <xf borderId="0" fillId="0" fontId="8" numFmtId="164" xfId="0" applyAlignment="1" applyFont="1" applyNumberFormat="1">
      <alignment horizontal="right" readingOrder="0" vertical="bottom"/>
    </xf>
    <xf borderId="4" fillId="0" fontId="43" numFmtId="164" xfId="0" applyAlignment="1" applyBorder="1" applyFont="1" applyNumberFormat="1">
      <alignment horizontal="right" vertical="bottom"/>
    </xf>
    <xf borderId="0" fillId="0" fontId="42" numFmtId="165" xfId="0" applyAlignment="1" applyFont="1" applyNumberFormat="1">
      <alignment horizontal="right" readingOrder="0" vertical="bottom"/>
    </xf>
    <xf borderId="0" fillId="0" fontId="45" numFmtId="0" xfId="0" applyAlignment="1" applyFont="1">
      <alignment readingOrder="0" vertical="center"/>
    </xf>
    <xf borderId="0" fillId="0" fontId="46" numFmtId="164" xfId="0" applyAlignment="1" applyFont="1" applyNumberFormat="1">
      <alignment horizontal="right" readingOrder="0" vertical="center"/>
    </xf>
    <xf borderId="4" fillId="0" fontId="43" numFmtId="164" xfId="0" applyAlignment="1" applyBorder="1" applyFont="1" applyNumberFormat="1">
      <alignment horizontal="right" vertical="center"/>
    </xf>
    <xf borderId="0" fillId="0" fontId="44" numFmtId="164" xfId="0" applyAlignment="1" applyFont="1" applyNumberFormat="1">
      <alignment horizontal="right" vertical="center"/>
    </xf>
    <xf borderId="0" fillId="0" fontId="47" numFmtId="164" xfId="0" applyAlignment="1" applyFont="1" applyNumberFormat="1">
      <alignment horizontal="right" vertical="center"/>
    </xf>
    <xf borderId="0" fillId="0" fontId="44" numFmtId="0" xfId="0" applyAlignment="1" applyFont="1">
      <alignment horizontal="right" vertical="center"/>
    </xf>
    <xf borderId="0" fillId="0" fontId="48" numFmtId="164" xfId="0" applyAlignment="1" applyFont="1" applyNumberFormat="1">
      <alignment horizontal="left" readingOrder="0" vertical="center"/>
    </xf>
    <xf borderId="0" fillId="0" fontId="48" numFmtId="164" xfId="0" applyAlignment="1" applyFont="1" applyNumberFormat="1">
      <alignment horizontal="right" readingOrder="0" vertical="center"/>
    </xf>
    <xf borderId="0" fillId="3" fontId="49" numFmtId="164" xfId="0" applyAlignment="1" applyFont="1" applyNumberFormat="1">
      <alignment horizontal="right" readingOrder="0" vertical="center"/>
    </xf>
    <xf borderId="14" fillId="3" fontId="41" numFmtId="164" xfId="0" applyAlignment="1" applyBorder="1" applyFont="1" applyNumberFormat="1">
      <alignment horizontal="right" readingOrder="0" vertical="center"/>
    </xf>
    <xf borderId="9" fillId="0" fontId="29" numFmtId="0" xfId="0" applyAlignment="1" applyBorder="1" applyFont="1">
      <alignment horizontal="right" vertical="center"/>
    </xf>
    <xf borderId="4" fillId="0" fontId="40" numFmtId="165" xfId="0" applyAlignment="1" applyBorder="1" applyFont="1" applyNumberFormat="1">
      <alignment readingOrder="0" vertical="center"/>
    </xf>
    <xf borderId="9" fillId="0" fontId="11" numFmtId="164" xfId="0" applyAlignment="1" applyBorder="1" applyFont="1" applyNumberFormat="1">
      <alignment horizontal="right" readingOrder="0" vertical="center"/>
    </xf>
    <xf borderId="9" fillId="0" fontId="11" numFmtId="164" xfId="0" applyAlignment="1" applyBorder="1" applyFont="1" applyNumberFormat="1">
      <alignment horizontal="right" vertical="center"/>
    </xf>
    <xf borderId="9" fillId="0" fontId="50" numFmtId="164" xfId="0" applyAlignment="1" applyBorder="1" applyFont="1" applyNumberFormat="1">
      <alignment horizontal="right" vertical="center"/>
    </xf>
    <xf borderId="9" fillId="0" fontId="44" numFmtId="165" xfId="0" applyAlignment="1" applyBorder="1" applyFont="1" applyNumberFormat="1">
      <alignment horizontal="right" vertical="center"/>
    </xf>
    <xf borderId="9" fillId="0" fontId="29" numFmtId="0" xfId="0" applyAlignment="1" applyBorder="1" applyFont="1">
      <alignment horizontal="right" vertical="center"/>
    </xf>
    <xf borderId="9" fillId="0" fontId="40" numFmtId="165" xfId="0" applyAlignment="1" applyBorder="1" applyFont="1" applyNumberFormat="1">
      <alignment readingOrder="0" vertical="center"/>
    </xf>
    <xf borderId="9" fillId="0" fontId="40" numFmtId="165" xfId="0" applyAlignment="1" applyBorder="1" applyFont="1" applyNumberFormat="1">
      <alignment vertical="center"/>
    </xf>
    <xf borderId="0" fillId="0" fontId="3" numFmtId="164" xfId="0" applyAlignment="1" applyFont="1" applyNumberFormat="1">
      <alignment horizontal="left" readingOrder="0" vertical="center"/>
    </xf>
    <xf borderId="0" fillId="3" fontId="51" numFmtId="164" xfId="0" applyAlignment="1" applyFont="1" applyNumberFormat="1">
      <alignment horizontal="right" readingOrder="0" vertical="center"/>
    </xf>
    <xf borderId="0" fillId="0" fontId="8" numFmtId="164" xfId="0" applyAlignment="1" applyFont="1" applyNumberFormat="1">
      <alignment horizontal="right"/>
    </xf>
    <xf borderId="0" fillId="0" fontId="44" numFmtId="164" xfId="0" applyAlignment="1" applyFont="1" applyNumberFormat="1">
      <alignment horizontal="right"/>
    </xf>
    <xf borderId="13" fillId="0" fontId="8" numFmtId="0" xfId="0" applyAlignment="1" applyBorder="1" applyFont="1">
      <alignment readingOrder="0" vertical="center"/>
    </xf>
    <xf borderId="0" fillId="0" fontId="28" numFmtId="0" xfId="0" applyAlignment="1" applyFont="1">
      <alignment vertical="center"/>
    </xf>
    <xf borderId="18" fillId="0" fontId="40" numFmtId="165" xfId="0" applyAlignment="1" applyBorder="1" applyFont="1" applyNumberFormat="1">
      <alignment readingOrder="0" vertical="center"/>
    </xf>
    <xf borderId="18" fillId="0" fontId="11" numFmtId="164" xfId="0" applyAlignment="1" applyBorder="1" applyFont="1" applyNumberFormat="1">
      <alignment horizontal="right" vertical="center"/>
    </xf>
    <xf borderId="18" fillId="0" fontId="43" numFmtId="164" xfId="0" applyAlignment="1" applyBorder="1" applyFont="1" applyNumberFormat="1">
      <alignment horizontal="right" vertical="center"/>
    </xf>
    <xf borderId="9" fillId="0" fontId="44" numFmtId="0" xfId="0" applyAlignment="1" applyBorder="1" applyFont="1">
      <alignment horizontal="right" vertical="center"/>
    </xf>
    <xf borderId="19" fillId="0" fontId="40" numFmtId="165" xfId="0" applyAlignment="1" applyBorder="1" applyFont="1" applyNumberFormat="1">
      <alignment readingOrder="0" vertical="center"/>
    </xf>
    <xf borderId="19" fillId="0" fontId="11" numFmtId="164" xfId="0" applyAlignment="1" applyBorder="1" applyFont="1" applyNumberFormat="1">
      <alignment horizontal="right" vertical="center"/>
    </xf>
    <xf borderId="19" fillId="0" fontId="43" numFmtId="164" xfId="0" applyAlignment="1" applyBorder="1" applyFont="1" applyNumberFormat="1">
      <alignment horizontal="right" vertical="center"/>
    </xf>
    <xf borderId="9" fillId="0" fontId="44" numFmtId="0" xfId="0" applyAlignment="1" applyBorder="1" applyFont="1">
      <alignment horizontal="right" vertical="center"/>
    </xf>
    <xf borderId="19" fillId="0" fontId="40" numFmtId="0" xfId="0" applyAlignment="1" applyBorder="1" applyFont="1">
      <alignment readingOrder="0" vertical="center"/>
    </xf>
    <xf borderId="4" fillId="0" fontId="44" numFmtId="165" xfId="0" applyAlignment="1" applyBorder="1" applyFont="1" applyNumberFormat="1">
      <alignment vertical="center"/>
    </xf>
    <xf borderId="4" fillId="0" fontId="11" numFmtId="164" xfId="0" applyAlignment="1" applyBorder="1" applyFont="1" applyNumberFormat="1">
      <alignment horizontal="right" vertical="center"/>
    </xf>
    <xf borderId="9" fillId="0" fontId="44" numFmtId="0" xfId="0" applyAlignment="1" applyBorder="1" applyFont="1">
      <alignment vertical="center"/>
    </xf>
    <xf borderId="9" fillId="0" fontId="11" numFmtId="168" xfId="0" applyAlignment="1" applyBorder="1" applyFont="1" applyNumberFormat="1">
      <alignment horizontal="right" vertical="center"/>
    </xf>
    <xf borderId="0" fillId="0" fontId="11" numFmtId="168" xfId="0" applyAlignment="1" applyFont="1" applyNumberFormat="1">
      <alignment horizontal="right" vertical="center"/>
    </xf>
    <xf borderId="0" fillId="0" fontId="43" numFmtId="168" xfId="0" applyAlignment="1" applyFont="1" applyNumberFormat="1">
      <alignment horizontal="right" vertical="center"/>
    </xf>
    <xf borderId="0" fillId="0" fontId="44" numFmtId="0" xfId="0" applyAlignment="1" applyFont="1">
      <alignment vertical="center"/>
    </xf>
    <xf borderId="9" fillId="0" fontId="11" numFmtId="165" xfId="0" applyAlignment="1" applyBorder="1" applyFont="1" applyNumberFormat="1">
      <alignment horizontal="right" vertical="center"/>
    </xf>
    <xf borderId="0" fillId="0" fontId="11" numFmtId="165" xfId="0" applyAlignment="1" applyFont="1" applyNumberFormat="1">
      <alignment horizontal="right" vertical="center"/>
    </xf>
    <xf borderId="0" fillId="0" fontId="43" numFmtId="165" xfId="0" applyAlignment="1" applyFont="1" applyNumberFormat="1">
      <alignment horizontal="right" vertical="center"/>
    </xf>
    <xf borderId="0" fillId="0" fontId="8" numFmtId="165" xfId="0" applyFont="1" applyNumberFormat="1"/>
    <xf borderId="0" fillId="0" fontId="8" numFmtId="165" xfId="0" applyAlignment="1" applyFont="1" applyNumberFormat="1">
      <alignment vertical="center"/>
    </xf>
    <xf borderId="0" fillId="3" fontId="11" numFmtId="165" xfId="0" applyAlignment="1" applyFont="1" applyNumberFormat="1">
      <alignment vertical="center"/>
    </xf>
    <xf borderId="0" fillId="0" fontId="47" numFmtId="165" xfId="0" applyAlignment="1" applyFont="1" applyNumberFormat="1">
      <alignment vertical="center"/>
    </xf>
  </cellXfs>
  <cellStyles count="1">
    <cellStyle xfId="0" name="Normal" builtinId="0"/>
  </cellStyles>
  <dxfs count="1">
    <dxf>
      <font>
        <color rgb="FFF46524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53380000000000004"/>
          <c:y val="0.19128"/>
          <c:w val="0.9089499999999999"/>
          <c:h val="0.6745"/>
        </c:manualLayout>
      </c:layout>
      <c:areaChart>
        <c:ser>
          <c:idx val="2"/>
          <c:order val="2"/>
          <c:tx>
            <c:strRef>
              <c:f>Resumen!$C$26</c:f>
            </c:strRef>
          </c:tx>
          <c:spPr>
            <a:solidFill>
              <a:srgbClr val="999999">
                <a:alpha val="5000"/>
              </a:srgbClr>
            </a:solidFill>
            <a:ln cmpd="sng" w="9525">
              <a:solidFill>
                <a:srgbClr val="999999">
                  <a:alpha val="100000"/>
                </a:srgbClr>
              </a:solidFill>
            </a:ln>
          </c:spPr>
          <c:cat>
            <c:strRef>
              <c:f>Resumen!$D$22:$O$22</c:f>
            </c:strRef>
          </c:cat>
          <c:val>
            <c:numRef>
              <c:f>Resumen!$D$26:$O$26</c:f>
              <c:numCache/>
            </c:numRef>
          </c:val>
        </c:ser>
        <c:axId val="1787398685"/>
        <c:axId val="2013875679"/>
      </c:areaChart>
      <c:lineChart>
        <c:ser>
          <c:idx val="0"/>
          <c:order val="0"/>
          <c:tx>
            <c:strRef>
              <c:f>Resumen!$C$23</c:f>
            </c:strRef>
          </c:tx>
          <c:spPr>
            <a:ln cmpd="sng" w="9525">
              <a:solidFill>
                <a:srgbClr val="6AA84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Resumen!$D$22:$O$22</c:f>
            </c:strRef>
          </c:cat>
          <c:val>
            <c:numRef>
              <c:f>Resumen!$D$23:$O$23</c:f>
              <c:numCache/>
            </c:numRef>
          </c:val>
          <c:smooth val="0"/>
        </c:ser>
        <c:ser>
          <c:idx val="1"/>
          <c:order val="1"/>
          <c:tx>
            <c:strRef>
              <c:f>Resumen!$C$24</c:f>
            </c:strRef>
          </c:tx>
          <c:spPr>
            <a:ln cmpd="sng" w="9525">
              <a:solidFill>
                <a:srgbClr val="DC3912"/>
              </a:solidFill>
            </a:ln>
          </c:spPr>
          <c:marker>
            <c:symbol val="none"/>
          </c:marker>
          <c:cat>
            <c:strRef>
              <c:f>Resumen!$D$22:$O$22</c:f>
            </c:strRef>
          </c:cat>
          <c:val>
            <c:numRef>
              <c:f>Resumen!$D$24:$O$24</c:f>
              <c:numCache/>
            </c:numRef>
          </c:val>
          <c:smooth val="0"/>
        </c:ser>
        <c:axId val="1787398685"/>
        <c:axId val="2013875679"/>
      </c:lineChart>
      <c:catAx>
        <c:axId val="17873986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1" sz="1200">
                    <a:solidFill>
                      <a:srgbClr val="434343"/>
                    </a:solidFill>
                    <a:latin typeface="Roboto"/>
                  </a:defRPr>
                </a:pPr>
                <a:r>
                  <a:rPr b="0" i="1" sz="1200">
                    <a:solidFill>
                      <a:srgbClr val="434343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sz="1100">
                <a:solidFill>
                  <a:srgbClr val="434343"/>
                </a:solidFill>
                <a:latin typeface="Roboto"/>
              </a:defRPr>
            </a:pPr>
          </a:p>
        </c:txPr>
        <c:crossAx val="2013875679"/>
      </c:catAx>
      <c:valAx>
        <c:axId val="2013875679"/>
        <c:scaling>
          <c:orientation val="minMax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1100">
                <a:solidFill>
                  <a:srgbClr val="222222"/>
                </a:solidFill>
                <a:latin typeface="Roboto"/>
              </a:defRPr>
            </a:pPr>
          </a:p>
        </c:txPr>
        <c:crossAx val="1787398685"/>
      </c:valAx>
    </c:plotArea>
    <c:legend>
      <c:legendPos val="t"/>
      <c:overlay val="0"/>
      <c:txPr>
        <a:bodyPr/>
        <a:lstStyle/>
        <a:p>
          <a:pPr lvl="0">
            <a:defRPr b="0" sz="1100">
              <a:solidFill>
                <a:srgbClr val="434343"/>
              </a:solidFill>
              <a:latin typeface="Roboto"/>
            </a:defRPr>
          </a:pPr>
        </a:p>
      </c:txPr>
    </c:legend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200">
                <a:solidFill>
                  <a:srgbClr val="434343"/>
                </a:solidFill>
                <a:latin typeface="Roboto"/>
              </a:defRPr>
            </a:pPr>
            <a:r>
              <a:rPr b="1" i="0" sz="1200">
                <a:solidFill>
                  <a:srgbClr val="434343"/>
                </a:solidFill>
                <a:latin typeface="Roboto"/>
              </a:rPr>
              <a:t>Gasto promedio por categoría</a:t>
            </a:r>
          </a:p>
        </c:rich>
      </c:tx>
      <c:overlay val="0"/>
    </c:title>
    <c:plotArea>
      <c:layout>
        <c:manualLayout>
          <c:xMode val="edge"/>
          <c:yMode val="edge"/>
          <c:x val="0.04796"/>
          <c:y val="0.16573000000000002"/>
          <c:w val="0.9316"/>
          <c:h val="0.7162900000000001"/>
        </c:manualLayout>
      </c:layout>
      <c:barChart>
        <c:barDir val="col"/>
        <c:ser>
          <c:idx val="0"/>
          <c:order val="0"/>
          <c:spPr>
            <a:solidFill>
              <a:srgbClr val="DD7E6B"/>
            </a:solidFill>
            <a:ln cmpd="sng">
              <a:solidFill>
                <a:srgbClr val="000000"/>
              </a:solidFill>
            </a:ln>
          </c:spPr>
          <c:cat>
            <c:strRef>
              <c:f>Resumen!$C$44:$C$58</c:f>
            </c:strRef>
          </c:cat>
          <c:val>
            <c:numRef>
              <c:f>Resumen!$Q$44:$Q$58</c:f>
              <c:numCache/>
            </c:numRef>
          </c:val>
        </c:ser>
        <c:axId val="139971098"/>
        <c:axId val="1790826821"/>
      </c:barChart>
      <c:catAx>
        <c:axId val="1399710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sz="1100">
                <a:solidFill>
                  <a:srgbClr val="434343"/>
                </a:solidFill>
                <a:latin typeface="Roboto"/>
              </a:defRPr>
            </a:pPr>
          </a:p>
        </c:txPr>
        <c:crossAx val="1790826821"/>
      </c:catAx>
      <c:valAx>
        <c:axId val="1790826821"/>
        <c:scaling>
          <c:orientation val="minMax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sz="1200">
                    <a:solidFill>
                      <a:srgbClr val="000000"/>
                    </a:solidFill>
                    <a:latin typeface="Roboto"/>
                  </a:defRPr>
                </a:pPr>
                <a:r>
                  <a:rPr b="0" sz="120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sz="1100">
                <a:solidFill>
                  <a:srgbClr val="434343"/>
                </a:solidFill>
                <a:latin typeface="Roboto"/>
              </a:defRPr>
            </a:pPr>
          </a:p>
        </c:txPr>
        <c:crossAx val="139971098"/>
      </c:valAx>
    </c:plotArea>
  </c:chart>
</c:chartSpace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381000</xdr:colOff>
      <xdr:row>6</xdr:row>
      <xdr:rowOff>38100</xdr:rowOff>
    </xdr:from>
    <xdr:ext cx="11934825" cy="28765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409575</xdr:colOff>
      <xdr:row>58</xdr:row>
      <xdr:rowOff>514350</xdr:rowOff>
    </xdr:from>
    <xdr:ext cx="12144375" cy="3390900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13"/>
    <col customWidth="1" min="2" max="2" width="10.13"/>
    <col customWidth="1" min="3" max="3" width="26.0"/>
    <col customWidth="1" min="4" max="5" width="15.13"/>
    <col customWidth="1" min="6" max="7" width="5.13"/>
  </cols>
  <sheetData>
    <row r="1" ht="6.0" customHeight="1">
      <c r="A1" s="1"/>
      <c r="B1" s="2"/>
      <c r="C1" s="2"/>
      <c r="D1" s="3"/>
      <c r="E1" s="3"/>
      <c r="F1" s="3"/>
      <c r="G1" s="2"/>
    </row>
    <row r="2" ht="42.0" customHeight="1">
      <c r="A2" s="4"/>
      <c r="B2" s="5" t="s">
        <v>0</v>
      </c>
      <c r="F2" s="6"/>
      <c r="G2" s="7"/>
    </row>
    <row r="3" ht="30.0" customHeight="1">
      <c r="A3" s="8"/>
      <c r="B3" s="9" t="s">
        <v>1</v>
      </c>
      <c r="G3" s="10"/>
    </row>
    <row r="4" ht="12.0" customHeight="1">
      <c r="A4" s="11"/>
      <c r="B4" s="12"/>
      <c r="C4" s="12"/>
      <c r="D4" s="13"/>
      <c r="E4" s="13"/>
      <c r="F4" s="13"/>
      <c r="G4" s="14"/>
    </row>
    <row r="5" ht="12.0" customHeight="1">
      <c r="A5" s="11"/>
      <c r="B5" s="14"/>
      <c r="C5" s="14"/>
      <c r="D5" s="15"/>
      <c r="E5" s="15"/>
      <c r="F5" s="15"/>
      <c r="G5" s="14"/>
    </row>
    <row r="6" ht="30.0" customHeight="1">
      <c r="A6" s="16"/>
      <c r="B6" s="17" t="s">
        <v>2</v>
      </c>
      <c r="D6" s="15"/>
      <c r="E6" s="15"/>
      <c r="F6" s="15"/>
      <c r="G6" s="18"/>
    </row>
    <row r="7" ht="22.5" customHeight="1">
      <c r="A7" s="19" t="s">
        <v>3</v>
      </c>
      <c r="B7" s="20" t="s">
        <v>4</v>
      </c>
      <c r="G7" s="21"/>
    </row>
    <row r="8" ht="22.5" customHeight="1">
      <c r="A8" s="19" t="s">
        <v>5</v>
      </c>
      <c r="B8" s="20" t="s">
        <v>6</v>
      </c>
      <c r="G8" s="21"/>
    </row>
    <row r="9" ht="22.5" customHeight="1">
      <c r="A9" s="19" t="s">
        <v>7</v>
      </c>
      <c r="B9" s="20" t="s">
        <v>8</v>
      </c>
      <c r="G9" s="21"/>
    </row>
    <row r="10" ht="18.0" customHeight="1">
      <c r="A10" s="11"/>
      <c r="B10" s="12"/>
      <c r="C10" s="12"/>
      <c r="D10" s="13"/>
      <c r="E10" s="13"/>
      <c r="F10" s="13"/>
      <c r="G10" s="14"/>
    </row>
    <row r="11" ht="18.0" customHeight="1">
      <c r="A11" s="11"/>
      <c r="B11" s="14"/>
      <c r="C11" s="14"/>
      <c r="D11" s="15"/>
      <c r="E11" s="15"/>
      <c r="F11" s="15"/>
      <c r="G11" s="14"/>
    </row>
    <row r="12" ht="30.0" customHeight="1">
      <c r="A12" s="16"/>
      <c r="B12" s="17" t="s">
        <v>9</v>
      </c>
      <c r="D12" s="15"/>
      <c r="E12" s="15"/>
      <c r="F12" s="15"/>
      <c r="G12" s="18"/>
    </row>
    <row r="13" ht="18.0" customHeight="1">
      <c r="A13" s="8"/>
      <c r="B13" s="22" t="s">
        <v>10</v>
      </c>
      <c r="C13" s="23">
        <v>5000.0</v>
      </c>
      <c r="D13" s="24"/>
      <c r="E13" s="24"/>
      <c r="F13" s="24"/>
      <c r="G13" s="10"/>
    </row>
    <row r="14" ht="18.0" customHeight="1">
      <c r="A14" s="8"/>
      <c r="B14" s="25"/>
      <c r="C14" s="10"/>
      <c r="D14" s="26"/>
      <c r="E14" s="26"/>
      <c r="F14" s="26"/>
      <c r="G14" s="10"/>
    </row>
  </sheetData>
  <mergeCells count="7">
    <mergeCell ref="B9:F9"/>
    <mergeCell ref="B3:F3"/>
    <mergeCell ref="B7:F7"/>
    <mergeCell ref="B8:F8"/>
    <mergeCell ref="B2:E2"/>
    <mergeCell ref="B12:C12"/>
    <mergeCell ref="B6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1" outlineLevelRow="1"/>
  <cols>
    <col customWidth="1" min="1" max="1" width="14.38"/>
    <col customWidth="1" min="2" max="2" width="2.0"/>
    <col customWidth="1" min="3" max="3" width="20.13"/>
    <col customWidth="1" min="4" max="15" width="7.63" outlineLevel="1"/>
    <col customWidth="1" min="16" max="16" width="11.13"/>
    <col customWidth="1" min="17" max="17" width="8.13"/>
    <col customWidth="1" min="18" max="18" width="8.88"/>
  </cols>
  <sheetData>
    <row r="1" ht="6.0" customHeight="1">
      <c r="A1" s="27"/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1"/>
      <c r="R1" s="31"/>
    </row>
    <row r="2" ht="38.25" customHeight="1">
      <c r="A2" s="32"/>
      <c r="B2" s="32"/>
      <c r="C2" s="33" t="s">
        <v>11</v>
      </c>
      <c r="D2" s="34">
        <v>36526.0</v>
      </c>
      <c r="E2" s="34">
        <v>36557.0</v>
      </c>
      <c r="F2" s="34">
        <v>36586.0</v>
      </c>
      <c r="G2" s="34">
        <v>36617.0</v>
      </c>
      <c r="H2" s="34">
        <v>36647.0</v>
      </c>
      <c r="I2" s="34">
        <v>36678.0</v>
      </c>
      <c r="J2" s="34">
        <v>36708.0</v>
      </c>
      <c r="K2" s="34">
        <v>36739.0</v>
      </c>
      <c r="L2" s="34">
        <v>36770.0</v>
      </c>
      <c r="M2" s="34">
        <v>36800.0</v>
      </c>
      <c r="N2" s="34">
        <v>36831.0</v>
      </c>
      <c r="O2" s="34">
        <v>36861.0</v>
      </c>
      <c r="P2" s="35" t="s">
        <v>12</v>
      </c>
      <c r="Q2" s="36" t="s">
        <v>13</v>
      </c>
      <c r="R2" s="36"/>
    </row>
    <row r="3" ht="24.0" customHeight="1">
      <c r="A3" s="37" t="s">
        <v>14</v>
      </c>
      <c r="B3" s="38"/>
      <c r="C3" s="39" t="s">
        <v>15</v>
      </c>
      <c r="D3" s="40">
        <f t="shared" ref="D3:O3" si="1">sum(D4:D13)</f>
        <v>0</v>
      </c>
      <c r="E3" s="40">
        <f t="shared" si="1"/>
        <v>0</v>
      </c>
      <c r="F3" s="40">
        <f t="shared" si="1"/>
        <v>0</v>
      </c>
      <c r="G3" s="40">
        <f t="shared" si="1"/>
        <v>0</v>
      </c>
      <c r="H3" s="40">
        <f t="shared" si="1"/>
        <v>0</v>
      </c>
      <c r="I3" s="40">
        <f t="shared" si="1"/>
        <v>0</v>
      </c>
      <c r="J3" s="40">
        <f t="shared" si="1"/>
        <v>0</v>
      </c>
      <c r="K3" s="40">
        <f t="shared" si="1"/>
        <v>0</v>
      </c>
      <c r="L3" s="40">
        <f t="shared" si="1"/>
        <v>0</v>
      </c>
      <c r="M3" s="40">
        <f t="shared" si="1"/>
        <v>0</v>
      </c>
      <c r="N3" s="40">
        <f t="shared" si="1"/>
        <v>0</v>
      </c>
      <c r="O3" s="40">
        <f t="shared" si="1"/>
        <v>0</v>
      </c>
      <c r="P3" s="41">
        <f t="shared" ref="P3:P11" si="2">sum(D3:O3)</f>
        <v>0</v>
      </c>
      <c r="Q3" s="41">
        <f>iferror(average(D3:O3))</f>
        <v>0</v>
      </c>
      <c r="R3" s="42"/>
    </row>
    <row r="4" ht="19.5" customHeight="1" outlineLevel="1">
      <c r="A4" s="43"/>
      <c r="B4" s="44"/>
      <c r="C4" s="45" t="s">
        <v>16</v>
      </c>
      <c r="D4" s="46"/>
      <c r="E4" s="46"/>
      <c r="F4" s="46"/>
      <c r="G4" s="46"/>
      <c r="H4" s="46"/>
      <c r="I4" s="46"/>
      <c r="J4" s="47"/>
      <c r="K4" s="47"/>
      <c r="L4" s="46"/>
      <c r="M4" s="46"/>
      <c r="N4" s="46"/>
      <c r="O4" s="46"/>
      <c r="P4" s="48">
        <f t="shared" si="2"/>
        <v>0</v>
      </c>
      <c r="Q4" s="48">
        <f t="shared" ref="Q4:Q11" si="3">iferror(average(D4:O4),0)</f>
        <v>0</v>
      </c>
      <c r="R4" s="49"/>
    </row>
    <row r="5" ht="19.5" customHeight="1" outlineLevel="1">
      <c r="A5" s="50"/>
      <c r="B5" s="51"/>
      <c r="C5" s="45" t="s">
        <v>17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8">
        <f t="shared" si="2"/>
        <v>0</v>
      </c>
      <c r="Q5" s="48">
        <f t="shared" si="3"/>
        <v>0</v>
      </c>
      <c r="R5" s="49"/>
    </row>
    <row r="6" ht="19.5" customHeight="1" outlineLevel="1">
      <c r="A6" s="50"/>
      <c r="B6" s="51"/>
      <c r="C6" s="45" t="s">
        <v>18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8">
        <f t="shared" si="2"/>
        <v>0</v>
      </c>
      <c r="Q6" s="48">
        <f t="shared" si="3"/>
        <v>0</v>
      </c>
      <c r="R6" s="49"/>
    </row>
    <row r="7" ht="19.5" customHeight="1" outlineLevel="1">
      <c r="A7" s="50"/>
      <c r="B7" s="51"/>
      <c r="C7" s="45" t="s">
        <v>19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8">
        <f t="shared" si="2"/>
        <v>0</v>
      </c>
      <c r="Q7" s="48">
        <f t="shared" si="3"/>
        <v>0</v>
      </c>
      <c r="R7" s="49"/>
    </row>
    <row r="8" ht="19.5" customHeight="1" outlineLevel="1">
      <c r="A8" s="50"/>
      <c r="B8" s="51"/>
      <c r="C8" s="45" t="s">
        <v>20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8">
        <f t="shared" si="2"/>
        <v>0</v>
      </c>
      <c r="Q8" s="48">
        <f t="shared" si="3"/>
        <v>0</v>
      </c>
      <c r="R8" s="49"/>
    </row>
    <row r="9" ht="19.5" customHeight="1" outlineLevel="1">
      <c r="A9" s="50"/>
      <c r="B9" s="51"/>
      <c r="C9" s="45" t="s">
        <v>21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8">
        <f t="shared" si="2"/>
        <v>0</v>
      </c>
      <c r="Q9" s="48">
        <f t="shared" si="3"/>
        <v>0</v>
      </c>
      <c r="R9" s="49"/>
    </row>
    <row r="10" ht="19.5" customHeight="1" outlineLevel="1">
      <c r="A10" s="50"/>
      <c r="B10" s="51"/>
      <c r="C10" s="45" t="s">
        <v>22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8">
        <f t="shared" si="2"/>
        <v>0</v>
      </c>
      <c r="Q10" s="48">
        <f t="shared" si="3"/>
        <v>0</v>
      </c>
      <c r="R10" s="49"/>
    </row>
    <row r="11" ht="19.5" customHeight="1" outlineLevel="1">
      <c r="A11" s="50"/>
      <c r="B11" s="51"/>
      <c r="C11" s="45" t="s">
        <v>23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8">
        <f t="shared" si="2"/>
        <v>0</v>
      </c>
      <c r="Q11" s="48">
        <f t="shared" si="3"/>
        <v>0</v>
      </c>
      <c r="R11" s="49"/>
    </row>
    <row r="12" ht="19.5" customHeight="1">
      <c r="A12" s="50"/>
      <c r="B12" s="51"/>
      <c r="C12" s="45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8"/>
      <c r="Q12" s="48"/>
      <c r="R12" s="49"/>
    </row>
    <row r="13" ht="19.5" hidden="1" customHeight="1">
      <c r="A13" s="50"/>
      <c r="B13" s="51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52"/>
      <c r="Q13" s="52"/>
      <c r="R13" s="49"/>
    </row>
    <row r="14" ht="24.0" customHeight="1">
      <c r="A14" s="37" t="s">
        <v>24</v>
      </c>
      <c r="B14" s="38"/>
      <c r="C14" s="39" t="s">
        <v>15</v>
      </c>
      <c r="D14" s="40">
        <f t="shared" ref="D14:O14" si="4">sum(D15:D22)</f>
        <v>0</v>
      </c>
      <c r="E14" s="40">
        <f t="shared" si="4"/>
        <v>0</v>
      </c>
      <c r="F14" s="40">
        <f t="shared" si="4"/>
        <v>0</v>
      </c>
      <c r="G14" s="40">
        <f t="shared" si="4"/>
        <v>0</v>
      </c>
      <c r="H14" s="40">
        <f t="shared" si="4"/>
        <v>0</v>
      </c>
      <c r="I14" s="40">
        <f t="shared" si="4"/>
        <v>0</v>
      </c>
      <c r="J14" s="40">
        <f t="shared" si="4"/>
        <v>0</v>
      </c>
      <c r="K14" s="40">
        <f t="shared" si="4"/>
        <v>0</v>
      </c>
      <c r="L14" s="40">
        <f t="shared" si="4"/>
        <v>0</v>
      </c>
      <c r="M14" s="40">
        <f t="shared" si="4"/>
        <v>0</v>
      </c>
      <c r="N14" s="40">
        <f t="shared" si="4"/>
        <v>0</v>
      </c>
      <c r="O14" s="40">
        <f t="shared" si="4"/>
        <v>0</v>
      </c>
      <c r="P14" s="41">
        <f t="shared" ref="P14:P20" si="5">sum(D14:O14)</f>
        <v>0</v>
      </c>
      <c r="Q14" s="41">
        <f>iferror(average(D14:O14))</f>
        <v>0</v>
      </c>
      <c r="R14" s="42"/>
    </row>
    <row r="15" ht="19.5" customHeight="1" outlineLevel="1">
      <c r="A15" s="43"/>
      <c r="B15" s="44"/>
      <c r="C15" s="45" t="s">
        <v>25</v>
      </c>
      <c r="D15" s="46"/>
      <c r="E15" s="46"/>
      <c r="F15" s="46"/>
      <c r="G15" s="46"/>
      <c r="H15" s="46"/>
      <c r="I15" s="46"/>
      <c r="J15" s="47"/>
      <c r="K15" s="47"/>
      <c r="L15" s="46"/>
      <c r="M15" s="46"/>
      <c r="N15" s="46"/>
      <c r="O15" s="46"/>
      <c r="P15" s="48">
        <f t="shared" si="5"/>
        <v>0</v>
      </c>
      <c r="Q15" s="48">
        <f t="shared" ref="Q15:Q20" si="6">iferror(average(D15:O15),0)</f>
        <v>0</v>
      </c>
      <c r="R15" s="49"/>
    </row>
    <row r="16" ht="19.5" customHeight="1" outlineLevel="1">
      <c r="A16" s="43"/>
      <c r="B16" s="44"/>
      <c r="C16" s="45" t="s">
        <v>26</v>
      </c>
      <c r="D16" s="46"/>
      <c r="E16" s="46"/>
      <c r="F16" s="46"/>
      <c r="G16" s="46"/>
      <c r="H16" s="46"/>
      <c r="I16" s="46"/>
      <c r="J16" s="47"/>
      <c r="K16" s="47"/>
      <c r="L16" s="46"/>
      <c r="M16" s="46"/>
      <c r="N16" s="46"/>
      <c r="O16" s="46"/>
      <c r="P16" s="48">
        <f t="shared" si="5"/>
        <v>0</v>
      </c>
      <c r="Q16" s="48">
        <f t="shared" si="6"/>
        <v>0</v>
      </c>
      <c r="R16" s="49"/>
    </row>
    <row r="17" ht="19.5" customHeight="1" outlineLevel="1">
      <c r="A17" s="43"/>
      <c r="B17" s="44"/>
      <c r="C17" s="45" t="s">
        <v>27</v>
      </c>
      <c r="D17" s="46"/>
      <c r="E17" s="46"/>
      <c r="F17" s="46"/>
      <c r="G17" s="46"/>
      <c r="H17" s="46"/>
      <c r="I17" s="46"/>
      <c r="J17" s="47"/>
      <c r="K17" s="47"/>
      <c r="L17" s="46"/>
      <c r="M17" s="46"/>
      <c r="N17" s="46"/>
      <c r="O17" s="46"/>
      <c r="P17" s="48">
        <f t="shared" si="5"/>
        <v>0</v>
      </c>
      <c r="Q17" s="48">
        <f t="shared" si="6"/>
        <v>0</v>
      </c>
      <c r="R17" s="49"/>
    </row>
    <row r="18" ht="19.5" customHeight="1" outlineLevel="1">
      <c r="A18" s="43"/>
      <c r="B18" s="44"/>
      <c r="C18" s="45" t="s">
        <v>28</v>
      </c>
      <c r="D18" s="46"/>
      <c r="E18" s="46"/>
      <c r="F18" s="46"/>
      <c r="G18" s="46"/>
      <c r="H18" s="46"/>
      <c r="I18" s="46"/>
      <c r="J18" s="47"/>
      <c r="K18" s="47"/>
      <c r="L18" s="46"/>
      <c r="M18" s="46"/>
      <c r="N18" s="46"/>
      <c r="O18" s="46"/>
      <c r="P18" s="48">
        <f t="shared" si="5"/>
        <v>0</v>
      </c>
      <c r="Q18" s="48">
        <f t="shared" si="6"/>
        <v>0</v>
      </c>
      <c r="R18" s="49"/>
    </row>
    <row r="19" ht="19.5" customHeight="1" outlineLevel="1">
      <c r="A19" s="43"/>
      <c r="B19" s="44"/>
      <c r="C19" s="45" t="s">
        <v>29</v>
      </c>
      <c r="D19" s="46"/>
      <c r="E19" s="46"/>
      <c r="F19" s="46"/>
      <c r="G19" s="46"/>
      <c r="H19" s="46"/>
      <c r="I19" s="46"/>
      <c r="J19" s="47"/>
      <c r="K19" s="47"/>
      <c r="L19" s="46"/>
      <c r="M19" s="46"/>
      <c r="N19" s="46"/>
      <c r="O19" s="46"/>
      <c r="P19" s="48">
        <f t="shared" si="5"/>
        <v>0</v>
      </c>
      <c r="Q19" s="48">
        <f t="shared" si="6"/>
        <v>0</v>
      </c>
      <c r="R19" s="49"/>
    </row>
    <row r="20" ht="19.5" customHeight="1" outlineLevel="1">
      <c r="A20" s="43"/>
      <c r="B20" s="44"/>
      <c r="C20" s="45" t="s">
        <v>23</v>
      </c>
      <c r="D20" s="46"/>
      <c r="E20" s="46"/>
      <c r="F20" s="46"/>
      <c r="G20" s="46"/>
      <c r="H20" s="46"/>
      <c r="I20" s="46"/>
      <c r="J20" s="47"/>
      <c r="K20" s="47"/>
      <c r="L20" s="46"/>
      <c r="M20" s="46"/>
      <c r="N20" s="46"/>
      <c r="O20" s="46"/>
      <c r="P20" s="48">
        <f t="shared" si="5"/>
        <v>0</v>
      </c>
      <c r="Q20" s="48">
        <f t="shared" si="6"/>
        <v>0</v>
      </c>
      <c r="R20" s="49"/>
    </row>
    <row r="21" ht="19.5" customHeight="1">
      <c r="A21" s="43"/>
      <c r="B21" s="44"/>
      <c r="C21" s="53"/>
      <c r="D21" s="46"/>
      <c r="E21" s="46"/>
      <c r="F21" s="46"/>
      <c r="G21" s="46"/>
      <c r="H21" s="46"/>
      <c r="I21" s="46"/>
      <c r="J21" s="47"/>
      <c r="K21" s="47"/>
      <c r="L21" s="46"/>
      <c r="M21" s="46"/>
      <c r="N21" s="46"/>
      <c r="O21" s="46"/>
      <c r="P21" s="48"/>
      <c r="Q21" s="48"/>
      <c r="R21" s="49"/>
    </row>
    <row r="22" ht="19.5" hidden="1" customHeight="1">
      <c r="A22" s="50"/>
      <c r="B22" s="51"/>
      <c r="C22" s="53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52"/>
      <c r="Q22" s="52"/>
      <c r="R22" s="49"/>
    </row>
    <row r="23" ht="24.0" customHeight="1">
      <c r="A23" s="37" t="s">
        <v>30</v>
      </c>
      <c r="B23" s="38"/>
      <c r="C23" s="39" t="s">
        <v>15</v>
      </c>
      <c r="D23" s="40">
        <f t="shared" ref="D23:O23" si="7">sum(D24:D29)</f>
        <v>0</v>
      </c>
      <c r="E23" s="40">
        <f t="shared" si="7"/>
        <v>0</v>
      </c>
      <c r="F23" s="40">
        <f t="shared" si="7"/>
        <v>0</v>
      </c>
      <c r="G23" s="40">
        <f t="shared" si="7"/>
        <v>0</v>
      </c>
      <c r="H23" s="40">
        <f t="shared" si="7"/>
        <v>0</v>
      </c>
      <c r="I23" s="40">
        <f t="shared" si="7"/>
        <v>0</v>
      </c>
      <c r="J23" s="40">
        <f t="shared" si="7"/>
        <v>0</v>
      </c>
      <c r="K23" s="40">
        <f t="shared" si="7"/>
        <v>0</v>
      </c>
      <c r="L23" s="40">
        <f t="shared" si="7"/>
        <v>0</v>
      </c>
      <c r="M23" s="40">
        <f t="shared" si="7"/>
        <v>0</v>
      </c>
      <c r="N23" s="40">
        <f t="shared" si="7"/>
        <v>0</v>
      </c>
      <c r="O23" s="40">
        <f t="shared" si="7"/>
        <v>0</v>
      </c>
      <c r="P23" s="41">
        <f t="shared" ref="P23:P27" si="8">sum(D23:O23)</f>
        <v>0</v>
      </c>
      <c r="Q23" s="41">
        <f>iferror(average(D23:O23))</f>
        <v>0</v>
      </c>
      <c r="R23" s="42"/>
    </row>
    <row r="24" ht="19.5" customHeight="1" outlineLevel="1">
      <c r="A24" s="43"/>
      <c r="B24" s="44"/>
      <c r="C24" s="45" t="s">
        <v>31</v>
      </c>
      <c r="D24" s="46"/>
      <c r="E24" s="46"/>
      <c r="F24" s="46"/>
      <c r="G24" s="46"/>
      <c r="H24" s="46"/>
      <c r="I24" s="46"/>
      <c r="J24" s="47"/>
      <c r="K24" s="47"/>
      <c r="L24" s="46"/>
      <c r="M24" s="46"/>
      <c r="N24" s="46"/>
      <c r="O24" s="46"/>
      <c r="P24" s="48">
        <f t="shared" si="8"/>
        <v>0</v>
      </c>
      <c r="Q24" s="48">
        <f t="shared" ref="Q24:Q27" si="9">iferror(average(D24:O24),0)</f>
        <v>0</v>
      </c>
      <c r="R24" s="49"/>
    </row>
    <row r="25" ht="19.5" customHeight="1" outlineLevel="1">
      <c r="A25" s="43"/>
      <c r="B25" s="44"/>
      <c r="C25" s="45" t="s">
        <v>32</v>
      </c>
      <c r="D25" s="46"/>
      <c r="E25" s="46"/>
      <c r="F25" s="46"/>
      <c r="G25" s="46"/>
      <c r="H25" s="46"/>
      <c r="I25" s="46"/>
      <c r="J25" s="47"/>
      <c r="K25" s="47"/>
      <c r="L25" s="46"/>
      <c r="M25" s="46"/>
      <c r="N25" s="46"/>
      <c r="O25" s="46"/>
      <c r="P25" s="48">
        <f t="shared" si="8"/>
        <v>0</v>
      </c>
      <c r="Q25" s="48">
        <f t="shared" si="9"/>
        <v>0</v>
      </c>
      <c r="R25" s="49"/>
    </row>
    <row r="26" ht="19.5" customHeight="1" outlineLevel="1">
      <c r="A26" s="43"/>
      <c r="B26" s="44"/>
      <c r="C26" s="45" t="s">
        <v>33</v>
      </c>
      <c r="D26" s="46"/>
      <c r="E26" s="46"/>
      <c r="F26" s="46"/>
      <c r="G26" s="46"/>
      <c r="H26" s="46"/>
      <c r="I26" s="46"/>
      <c r="J26" s="47"/>
      <c r="K26" s="47"/>
      <c r="L26" s="46"/>
      <c r="M26" s="46"/>
      <c r="N26" s="46"/>
      <c r="O26" s="46"/>
      <c r="P26" s="48">
        <f t="shared" si="8"/>
        <v>0</v>
      </c>
      <c r="Q26" s="48">
        <f t="shared" si="9"/>
        <v>0</v>
      </c>
      <c r="R26" s="49"/>
    </row>
    <row r="27" ht="19.5" customHeight="1" outlineLevel="1">
      <c r="A27" s="43"/>
      <c r="B27" s="44"/>
      <c r="C27" s="45" t="s">
        <v>23</v>
      </c>
      <c r="D27" s="46"/>
      <c r="E27" s="46"/>
      <c r="F27" s="46"/>
      <c r="G27" s="46"/>
      <c r="H27" s="46"/>
      <c r="I27" s="46"/>
      <c r="J27" s="47"/>
      <c r="K27" s="47"/>
      <c r="L27" s="46"/>
      <c r="M27" s="46"/>
      <c r="N27" s="46"/>
      <c r="O27" s="46"/>
      <c r="P27" s="48">
        <f t="shared" si="8"/>
        <v>0</v>
      </c>
      <c r="Q27" s="48">
        <f t="shared" si="9"/>
        <v>0</v>
      </c>
      <c r="R27" s="49"/>
    </row>
    <row r="28" ht="19.5" customHeight="1">
      <c r="A28" s="43"/>
      <c r="B28" s="44"/>
      <c r="C28" s="53"/>
      <c r="D28" s="46"/>
      <c r="E28" s="46"/>
      <c r="F28" s="46"/>
      <c r="G28" s="46"/>
      <c r="H28" s="46"/>
      <c r="I28" s="46"/>
      <c r="J28" s="47"/>
      <c r="K28" s="47"/>
      <c r="L28" s="46"/>
      <c r="M28" s="46"/>
      <c r="N28" s="46"/>
      <c r="O28" s="46"/>
      <c r="P28" s="48"/>
      <c r="Q28" s="48"/>
      <c r="R28" s="49"/>
    </row>
    <row r="29" ht="19.5" hidden="1" customHeight="1">
      <c r="A29" s="50"/>
      <c r="B29" s="51"/>
      <c r="C29" s="53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54"/>
      <c r="Q29" s="52"/>
      <c r="R29" s="49"/>
    </row>
    <row r="30" ht="24.0" customHeight="1">
      <c r="A30" s="37" t="s">
        <v>34</v>
      </c>
      <c r="B30" s="38"/>
      <c r="C30" s="39" t="s">
        <v>15</v>
      </c>
      <c r="D30" s="40">
        <f t="shared" ref="D30:O30" si="10">sum(D31:D44)</f>
        <v>0</v>
      </c>
      <c r="E30" s="40">
        <f t="shared" si="10"/>
        <v>0</v>
      </c>
      <c r="F30" s="40">
        <f t="shared" si="10"/>
        <v>0</v>
      </c>
      <c r="G30" s="40">
        <f t="shared" si="10"/>
        <v>0</v>
      </c>
      <c r="H30" s="40">
        <f t="shared" si="10"/>
        <v>0</v>
      </c>
      <c r="I30" s="40">
        <f t="shared" si="10"/>
        <v>0</v>
      </c>
      <c r="J30" s="40">
        <f t="shared" si="10"/>
        <v>0</v>
      </c>
      <c r="K30" s="40">
        <f t="shared" si="10"/>
        <v>0</v>
      </c>
      <c r="L30" s="40">
        <f t="shared" si="10"/>
        <v>0</v>
      </c>
      <c r="M30" s="40">
        <f t="shared" si="10"/>
        <v>0</v>
      </c>
      <c r="N30" s="40">
        <f t="shared" si="10"/>
        <v>0</v>
      </c>
      <c r="O30" s="40">
        <f t="shared" si="10"/>
        <v>0</v>
      </c>
      <c r="P30" s="41">
        <f t="shared" ref="P30:P42" si="11">sum(D30:O30)</f>
        <v>0</v>
      </c>
      <c r="Q30" s="41">
        <f>iferror(average(D30:O30))</f>
        <v>0</v>
      </c>
      <c r="R30" s="42"/>
    </row>
    <row r="31" ht="19.5" customHeight="1" outlineLevel="1">
      <c r="A31" s="43"/>
      <c r="B31" s="44"/>
      <c r="C31" s="45" t="s">
        <v>32</v>
      </c>
      <c r="D31" s="46"/>
      <c r="E31" s="46"/>
      <c r="F31" s="46"/>
      <c r="G31" s="46"/>
      <c r="H31" s="46"/>
      <c r="I31" s="46"/>
      <c r="J31" s="47"/>
      <c r="K31" s="47"/>
      <c r="L31" s="46"/>
      <c r="M31" s="46"/>
      <c r="N31" s="46"/>
      <c r="O31" s="46"/>
      <c r="P31" s="48">
        <f t="shared" si="11"/>
        <v>0</v>
      </c>
      <c r="Q31" s="48">
        <f t="shared" ref="Q31:Q42" si="12">iferror(average(D31:O31),0)</f>
        <v>0</v>
      </c>
      <c r="R31" s="49"/>
    </row>
    <row r="32" ht="19.5" customHeight="1" outlineLevel="1">
      <c r="A32" s="43"/>
      <c r="B32" s="44"/>
      <c r="C32" s="45" t="s">
        <v>35</v>
      </c>
      <c r="D32" s="46"/>
      <c r="E32" s="46"/>
      <c r="F32" s="46"/>
      <c r="G32" s="46"/>
      <c r="H32" s="46"/>
      <c r="I32" s="46"/>
      <c r="J32" s="47"/>
      <c r="K32" s="47"/>
      <c r="L32" s="46"/>
      <c r="M32" s="46"/>
      <c r="N32" s="46"/>
      <c r="O32" s="46"/>
      <c r="P32" s="48">
        <f t="shared" si="11"/>
        <v>0</v>
      </c>
      <c r="Q32" s="48">
        <f t="shared" si="12"/>
        <v>0</v>
      </c>
      <c r="R32" s="49"/>
    </row>
    <row r="33" ht="19.5" customHeight="1" outlineLevel="1">
      <c r="A33" s="43"/>
      <c r="B33" s="44"/>
      <c r="C33" s="45" t="s">
        <v>36</v>
      </c>
      <c r="D33" s="46"/>
      <c r="E33" s="46"/>
      <c r="F33" s="46"/>
      <c r="G33" s="46"/>
      <c r="H33" s="46"/>
      <c r="I33" s="46"/>
      <c r="J33" s="47"/>
      <c r="K33" s="47"/>
      <c r="L33" s="46"/>
      <c r="M33" s="46"/>
      <c r="N33" s="46"/>
      <c r="O33" s="46"/>
      <c r="P33" s="48">
        <f t="shared" si="11"/>
        <v>0</v>
      </c>
      <c r="Q33" s="48">
        <f t="shared" si="12"/>
        <v>0</v>
      </c>
      <c r="R33" s="49"/>
    </row>
    <row r="34" ht="19.5" customHeight="1" outlineLevel="1">
      <c r="A34" s="43"/>
      <c r="B34" s="44"/>
      <c r="C34" s="45" t="s">
        <v>37</v>
      </c>
      <c r="D34" s="46"/>
      <c r="E34" s="46"/>
      <c r="F34" s="46"/>
      <c r="G34" s="46"/>
      <c r="H34" s="46"/>
      <c r="I34" s="46"/>
      <c r="J34" s="47"/>
      <c r="K34" s="47"/>
      <c r="L34" s="46"/>
      <c r="M34" s="46"/>
      <c r="N34" s="46"/>
      <c r="O34" s="46"/>
      <c r="P34" s="48">
        <f t="shared" si="11"/>
        <v>0</v>
      </c>
      <c r="Q34" s="48">
        <f t="shared" si="12"/>
        <v>0</v>
      </c>
      <c r="R34" s="49"/>
    </row>
    <row r="35" ht="19.5" customHeight="1" outlineLevel="1">
      <c r="A35" s="43"/>
      <c r="B35" s="44"/>
      <c r="C35" s="45" t="s">
        <v>38</v>
      </c>
      <c r="D35" s="46"/>
      <c r="E35" s="46"/>
      <c r="F35" s="46"/>
      <c r="G35" s="46"/>
      <c r="H35" s="46"/>
      <c r="I35" s="46"/>
      <c r="J35" s="47"/>
      <c r="K35" s="47"/>
      <c r="L35" s="46"/>
      <c r="M35" s="46"/>
      <c r="N35" s="46"/>
      <c r="O35" s="46"/>
      <c r="P35" s="48">
        <f t="shared" si="11"/>
        <v>0</v>
      </c>
      <c r="Q35" s="48">
        <f t="shared" si="12"/>
        <v>0</v>
      </c>
      <c r="R35" s="49"/>
    </row>
    <row r="36" ht="19.5" customHeight="1" outlineLevel="1">
      <c r="A36" s="43"/>
      <c r="B36" s="44"/>
      <c r="C36" s="45" t="s">
        <v>39</v>
      </c>
      <c r="D36" s="46"/>
      <c r="E36" s="46"/>
      <c r="F36" s="46"/>
      <c r="G36" s="46"/>
      <c r="H36" s="46"/>
      <c r="I36" s="46"/>
      <c r="J36" s="47"/>
      <c r="K36" s="47"/>
      <c r="L36" s="46"/>
      <c r="M36" s="46"/>
      <c r="N36" s="46"/>
      <c r="O36" s="46"/>
      <c r="P36" s="48">
        <f t="shared" si="11"/>
        <v>0</v>
      </c>
      <c r="Q36" s="48">
        <f t="shared" si="12"/>
        <v>0</v>
      </c>
      <c r="R36" s="49"/>
    </row>
    <row r="37" ht="19.5" customHeight="1" outlineLevel="1">
      <c r="A37" s="43"/>
      <c r="B37" s="44"/>
      <c r="C37" s="45" t="s">
        <v>40</v>
      </c>
      <c r="D37" s="46"/>
      <c r="E37" s="46"/>
      <c r="F37" s="46"/>
      <c r="G37" s="46"/>
      <c r="H37" s="46"/>
      <c r="I37" s="46"/>
      <c r="J37" s="47"/>
      <c r="K37" s="47"/>
      <c r="L37" s="46"/>
      <c r="M37" s="46"/>
      <c r="N37" s="46"/>
      <c r="O37" s="46"/>
      <c r="P37" s="48">
        <f t="shared" si="11"/>
        <v>0</v>
      </c>
      <c r="Q37" s="48">
        <f t="shared" si="12"/>
        <v>0</v>
      </c>
      <c r="R37" s="49"/>
    </row>
    <row r="38" ht="19.5" customHeight="1" outlineLevel="1">
      <c r="A38" s="43"/>
      <c r="B38" s="44"/>
      <c r="C38" s="45" t="s">
        <v>41</v>
      </c>
      <c r="D38" s="46"/>
      <c r="E38" s="46"/>
      <c r="F38" s="46"/>
      <c r="G38" s="46"/>
      <c r="H38" s="46"/>
      <c r="I38" s="46"/>
      <c r="J38" s="47"/>
      <c r="K38" s="47"/>
      <c r="L38" s="46"/>
      <c r="M38" s="46"/>
      <c r="N38" s="46"/>
      <c r="O38" s="46"/>
      <c r="P38" s="48">
        <f t="shared" si="11"/>
        <v>0</v>
      </c>
      <c r="Q38" s="48">
        <f t="shared" si="12"/>
        <v>0</v>
      </c>
      <c r="R38" s="49"/>
    </row>
    <row r="39" ht="19.5" customHeight="1" outlineLevel="1">
      <c r="A39" s="43"/>
      <c r="B39" s="44"/>
      <c r="C39" s="45" t="s">
        <v>42</v>
      </c>
      <c r="D39" s="46"/>
      <c r="E39" s="46"/>
      <c r="F39" s="46"/>
      <c r="G39" s="46"/>
      <c r="H39" s="46"/>
      <c r="I39" s="46"/>
      <c r="J39" s="47"/>
      <c r="K39" s="47"/>
      <c r="L39" s="46"/>
      <c r="M39" s="46"/>
      <c r="N39" s="46"/>
      <c r="O39" s="46"/>
      <c r="P39" s="48">
        <f t="shared" si="11"/>
        <v>0</v>
      </c>
      <c r="Q39" s="48">
        <f t="shared" si="12"/>
        <v>0</v>
      </c>
      <c r="R39" s="49"/>
    </row>
    <row r="40" ht="19.5" customHeight="1" outlineLevel="1">
      <c r="A40" s="43"/>
      <c r="B40" s="44"/>
      <c r="C40" s="45" t="s">
        <v>43</v>
      </c>
      <c r="D40" s="46"/>
      <c r="E40" s="46"/>
      <c r="F40" s="46"/>
      <c r="G40" s="46"/>
      <c r="H40" s="46"/>
      <c r="I40" s="46"/>
      <c r="J40" s="47"/>
      <c r="K40" s="47"/>
      <c r="L40" s="46"/>
      <c r="M40" s="46"/>
      <c r="N40" s="46"/>
      <c r="O40" s="46"/>
      <c r="P40" s="48">
        <f t="shared" si="11"/>
        <v>0</v>
      </c>
      <c r="Q40" s="48">
        <f t="shared" si="12"/>
        <v>0</v>
      </c>
      <c r="R40" s="49"/>
    </row>
    <row r="41" ht="19.5" customHeight="1" outlineLevel="1">
      <c r="A41" s="43"/>
      <c r="B41" s="44"/>
      <c r="C41" s="45" t="s">
        <v>44</v>
      </c>
      <c r="D41" s="46"/>
      <c r="E41" s="46"/>
      <c r="F41" s="46"/>
      <c r="G41" s="46"/>
      <c r="H41" s="46"/>
      <c r="I41" s="46"/>
      <c r="J41" s="47"/>
      <c r="K41" s="47"/>
      <c r="L41" s="46"/>
      <c r="M41" s="46"/>
      <c r="N41" s="46"/>
      <c r="O41" s="46"/>
      <c r="P41" s="48">
        <f t="shared" si="11"/>
        <v>0</v>
      </c>
      <c r="Q41" s="48">
        <f t="shared" si="12"/>
        <v>0</v>
      </c>
      <c r="R41" s="49"/>
    </row>
    <row r="42" ht="19.5" customHeight="1" outlineLevel="1">
      <c r="A42" s="43"/>
      <c r="B42" s="44"/>
      <c r="C42" s="45" t="s">
        <v>23</v>
      </c>
      <c r="D42" s="46"/>
      <c r="E42" s="46"/>
      <c r="F42" s="46"/>
      <c r="G42" s="46"/>
      <c r="H42" s="46"/>
      <c r="I42" s="46"/>
      <c r="J42" s="47"/>
      <c r="K42" s="47"/>
      <c r="L42" s="46"/>
      <c r="M42" s="46"/>
      <c r="N42" s="46"/>
      <c r="O42" s="46"/>
      <c r="P42" s="48">
        <f t="shared" si="11"/>
        <v>0</v>
      </c>
      <c r="Q42" s="48">
        <f t="shared" si="12"/>
        <v>0</v>
      </c>
      <c r="R42" s="49"/>
    </row>
    <row r="43" ht="19.5" customHeight="1">
      <c r="A43" s="43"/>
      <c r="B43" s="44"/>
      <c r="C43" s="53"/>
      <c r="D43" s="46"/>
      <c r="E43" s="46"/>
      <c r="F43" s="46"/>
      <c r="G43" s="46"/>
      <c r="H43" s="46"/>
      <c r="I43" s="46"/>
      <c r="J43" s="47"/>
      <c r="K43" s="47"/>
      <c r="L43" s="46"/>
      <c r="M43" s="46"/>
      <c r="N43" s="46"/>
      <c r="O43" s="46"/>
      <c r="P43" s="48"/>
      <c r="Q43" s="48"/>
      <c r="R43" s="49"/>
    </row>
    <row r="44" ht="19.5" hidden="1" customHeight="1">
      <c r="A44" s="55"/>
      <c r="B44" s="56"/>
      <c r="C44" s="57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52"/>
      <c r="Q44" s="52"/>
      <c r="R44" s="49"/>
    </row>
    <row r="45" ht="24.0" customHeight="1">
      <c r="A45" s="37" t="s">
        <v>45</v>
      </c>
      <c r="B45" s="38"/>
      <c r="C45" s="39" t="s">
        <v>15</v>
      </c>
      <c r="D45" s="40">
        <f t="shared" ref="D45:O45" si="13">sum(D46:D55)</f>
        <v>0</v>
      </c>
      <c r="E45" s="40">
        <f t="shared" si="13"/>
        <v>0</v>
      </c>
      <c r="F45" s="40">
        <f t="shared" si="13"/>
        <v>0</v>
      </c>
      <c r="G45" s="40">
        <f t="shared" si="13"/>
        <v>0</v>
      </c>
      <c r="H45" s="40">
        <f t="shared" si="13"/>
        <v>0</v>
      </c>
      <c r="I45" s="40">
        <f t="shared" si="13"/>
        <v>0</v>
      </c>
      <c r="J45" s="40">
        <f t="shared" si="13"/>
        <v>0</v>
      </c>
      <c r="K45" s="40">
        <f t="shared" si="13"/>
        <v>0</v>
      </c>
      <c r="L45" s="40">
        <f t="shared" si="13"/>
        <v>0</v>
      </c>
      <c r="M45" s="40">
        <f t="shared" si="13"/>
        <v>0</v>
      </c>
      <c r="N45" s="40">
        <f t="shared" si="13"/>
        <v>0</v>
      </c>
      <c r="O45" s="40">
        <f t="shared" si="13"/>
        <v>0</v>
      </c>
      <c r="P45" s="41">
        <f t="shared" ref="P45:P53" si="14">sum(D45:O45)</f>
        <v>0</v>
      </c>
      <c r="Q45" s="41">
        <f>iferror(average(D45:O45))</f>
        <v>0</v>
      </c>
      <c r="R45" s="42"/>
    </row>
    <row r="46" ht="19.5" customHeight="1" outlineLevel="1">
      <c r="A46" s="43"/>
      <c r="B46" s="44"/>
      <c r="C46" s="45" t="s">
        <v>46</v>
      </c>
      <c r="D46" s="46"/>
      <c r="E46" s="46"/>
      <c r="F46" s="46"/>
      <c r="G46" s="46"/>
      <c r="H46" s="46"/>
      <c r="I46" s="46"/>
      <c r="J46" s="47"/>
      <c r="K46" s="47"/>
      <c r="L46" s="46"/>
      <c r="M46" s="46"/>
      <c r="N46" s="46"/>
      <c r="O46" s="46"/>
      <c r="P46" s="48">
        <f t="shared" si="14"/>
        <v>0</v>
      </c>
      <c r="Q46" s="48">
        <f t="shared" ref="Q46:Q53" si="15">iferror(average(D46:O46),0)</f>
        <v>0</v>
      </c>
      <c r="R46" s="49"/>
    </row>
    <row r="47" ht="19.5" customHeight="1" outlineLevel="1">
      <c r="A47" s="43"/>
      <c r="B47" s="44"/>
      <c r="C47" s="45" t="s">
        <v>47</v>
      </c>
      <c r="D47" s="46"/>
      <c r="E47" s="46"/>
      <c r="F47" s="46"/>
      <c r="G47" s="46"/>
      <c r="H47" s="46"/>
      <c r="I47" s="46"/>
      <c r="J47" s="47"/>
      <c r="K47" s="47"/>
      <c r="L47" s="46"/>
      <c r="M47" s="46"/>
      <c r="N47" s="46"/>
      <c r="O47" s="46"/>
      <c r="P47" s="48">
        <f t="shared" si="14"/>
        <v>0</v>
      </c>
      <c r="Q47" s="48">
        <f t="shared" si="15"/>
        <v>0</v>
      </c>
      <c r="R47" s="49"/>
    </row>
    <row r="48" ht="19.5" customHeight="1" outlineLevel="1">
      <c r="A48" s="43"/>
      <c r="B48" s="44"/>
      <c r="C48" s="45" t="s">
        <v>48</v>
      </c>
      <c r="D48" s="46"/>
      <c r="E48" s="46"/>
      <c r="F48" s="46"/>
      <c r="G48" s="46"/>
      <c r="H48" s="46"/>
      <c r="I48" s="46"/>
      <c r="J48" s="47"/>
      <c r="K48" s="47"/>
      <c r="L48" s="46"/>
      <c r="M48" s="46"/>
      <c r="N48" s="46"/>
      <c r="O48" s="46"/>
      <c r="P48" s="48">
        <f t="shared" si="14"/>
        <v>0</v>
      </c>
      <c r="Q48" s="48">
        <f t="shared" si="15"/>
        <v>0</v>
      </c>
      <c r="R48" s="49"/>
    </row>
    <row r="49" ht="19.5" customHeight="1" outlineLevel="1">
      <c r="A49" s="43"/>
      <c r="B49" s="44"/>
      <c r="C49" s="45" t="s">
        <v>20</v>
      </c>
      <c r="D49" s="46"/>
      <c r="E49" s="46"/>
      <c r="F49" s="46"/>
      <c r="G49" s="46"/>
      <c r="H49" s="46"/>
      <c r="I49" s="46"/>
      <c r="J49" s="47"/>
      <c r="K49" s="47"/>
      <c r="L49" s="46"/>
      <c r="M49" s="46"/>
      <c r="N49" s="46"/>
      <c r="O49" s="46"/>
      <c r="P49" s="48">
        <f t="shared" si="14"/>
        <v>0</v>
      </c>
      <c r="Q49" s="48">
        <f t="shared" si="15"/>
        <v>0</v>
      </c>
      <c r="R49" s="49"/>
    </row>
    <row r="50" ht="19.5" customHeight="1" outlineLevel="1">
      <c r="A50" s="43"/>
      <c r="B50" s="44"/>
      <c r="C50" s="45" t="s">
        <v>49</v>
      </c>
      <c r="D50" s="46"/>
      <c r="E50" s="46"/>
      <c r="F50" s="46"/>
      <c r="G50" s="46"/>
      <c r="H50" s="46"/>
      <c r="I50" s="46"/>
      <c r="J50" s="47"/>
      <c r="K50" s="47"/>
      <c r="L50" s="46"/>
      <c r="M50" s="46"/>
      <c r="N50" s="46"/>
      <c r="O50" s="46"/>
      <c r="P50" s="48">
        <f t="shared" si="14"/>
        <v>0</v>
      </c>
      <c r="Q50" s="48">
        <f t="shared" si="15"/>
        <v>0</v>
      </c>
      <c r="R50" s="49"/>
    </row>
    <row r="51" ht="19.5" customHeight="1" outlineLevel="1">
      <c r="A51" s="43"/>
      <c r="B51" s="44"/>
      <c r="C51" s="45" t="s">
        <v>50</v>
      </c>
      <c r="D51" s="46"/>
      <c r="E51" s="46"/>
      <c r="F51" s="46"/>
      <c r="G51" s="46"/>
      <c r="H51" s="46"/>
      <c r="I51" s="46"/>
      <c r="J51" s="47"/>
      <c r="K51" s="47"/>
      <c r="L51" s="46"/>
      <c r="M51" s="46"/>
      <c r="N51" s="46"/>
      <c r="O51" s="46"/>
      <c r="P51" s="48">
        <f t="shared" si="14"/>
        <v>0</v>
      </c>
      <c r="Q51" s="48">
        <f t="shared" si="15"/>
        <v>0</v>
      </c>
      <c r="R51" s="49"/>
    </row>
    <row r="52" ht="19.5" customHeight="1" outlineLevel="1">
      <c r="A52" s="43"/>
      <c r="B52" s="44"/>
      <c r="C52" s="45" t="s">
        <v>51</v>
      </c>
      <c r="D52" s="46"/>
      <c r="E52" s="46"/>
      <c r="F52" s="46"/>
      <c r="G52" s="46"/>
      <c r="H52" s="46"/>
      <c r="I52" s="46"/>
      <c r="J52" s="47"/>
      <c r="K52" s="47"/>
      <c r="L52" s="46"/>
      <c r="M52" s="46"/>
      <c r="N52" s="46"/>
      <c r="O52" s="46"/>
      <c r="P52" s="48">
        <f t="shared" si="14"/>
        <v>0</v>
      </c>
      <c r="Q52" s="48">
        <f t="shared" si="15"/>
        <v>0</v>
      </c>
      <c r="R52" s="49"/>
    </row>
    <row r="53" ht="19.5" customHeight="1" outlineLevel="1">
      <c r="A53" s="43"/>
      <c r="B53" s="44"/>
      <c r="C53" s="45" t="s">
        <v>23</v>
      </c>
      <c r="D53" s="46"/>
      <c r="E53" s="46"/>
      <c r="F53" s="46"/>
      <c r="G53" s="46"/>
      <c r="H53" s="46"/>
      <c r="I53" s="46"/>
      <c r="J53" s="47"/>
      <c r="K53" s="47"/>
      <c r="L53" s="46"/>
      <c r="M53" s="46"/>
      <c r="N53" s="46"/>
      <c r="O53" s="46"/>
      <c r="P53" s="48">
        <f t="shared" si="14"/>
        <v>0</v>
      </c>
      <c r="Q53" s="48">
        <f t="shared" si="15"/>
        <v>0</v>
      </c>
      <c r="R53" s="49"/>
    </row>
    <row r="54" ht="19.5" customHeight="1">
      <c r="A54" s="43"/>
      <c r="B54" s="44"/>
      <c r="C54" s="53"/>
      <c r="D54" s="46"/>
      <c r="E54" s="46"/>
      <c r="F54" s="46"/>
      <c r="G54" s="46"/>
      <c r="H54" s="46"/>
      <c r="I54" s="46"/>
      <c r="J54" s="47"/>
      <c r="K54" s="47"/>
      <c r="L54" s="46"/>
      <c r="M54" s="46"/>
      <c r="N54" s="46"/>
      <c r="O54" s="46"/>
      <c r="P54" s="48"/>
      <c r="Q54" s="48"/>
      <c r="R54" s="49"/>
    </row>
    <row r="55" ht="19.5" hidden="1" customHeight="1">
      <c r="A55" s="55"/>
      <c r="B55" s="56"/>
      <c r="C55" s="57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52"/>
      <c r="Q55" s="52"/>
      <c r="R55" s="49"/>
    </row>
    <row r="56" ht="24.0" customHeight="1">
      <c r="A56" s="37" t="s">
        <v>52</v>
      </c>
      <c r="B56" s="38"/>
      <c r="C56" s="39" t="s">
        <v>15</v>
      </c>
      <c r="D56" s="40">
        <f t="shared" ref="D56:O56" si="16">sum(D57:D61)</f>
        <v>0</v>
      </c>
      <c r="E56" s="40">
        <f t="shared" si="16"/>
        <v>0</v>
      </c>
      <c r="F56" s="40">
        <f t="shared" si="16"/>
        <v>0</v>
      </c>
      <c r="G56" s="40">
        <f t="shared" si="16"/>
        <v>0</v>
      </c>
      <c r="H56" s="40">
        <f t="shared" si="16"/>
        <v>0</v>
      </c>
      <c r="I56" s="40">
        <f t="shared" si="16"/>
        <v>0</v>
      </c>
      <c r="J56" s="40">
        <f t="shared" si="16"/>
        <v>0</v>
      </c>
      <c r="K56" s="40">
        <f t="shared" si="16"/>
        <v>0</v>
      </c>
      <c r="L56" s="40">
        <f t="shared" si="16"/>
        <v>0</v>
      </c>
      <c r="M56" s="40">
        <f t="shared" si="16"/>
        <v>0</v>
      </c>
      <c r="N56" s="40">
        <f t="shared" si="16"/>
        <v>0</v>
      </c>
      <c r="O56" s="40">
        <f t="shared" si="16"/>
        <v>0</v>
      </c>
      <c r="P56" s="41">
        <f t="shared" ref="P56:P59" si="17">sum(D56:O56)</f>
        <v>0</v>
      </c>
      <c r="Q56" s="41">
        <f>iferror(average(D56:O56))</f>
        <v>0</v>
      </c>
      <c r="R56" s="42"/>
    </row>
    <row r="57" ht="19.5" customHeight="1" outlineLevel="1">
      <c r="A57" s="43"/>
      <c r="B57" s="44"/>
      <c r="C57" s="45" t="s">
        <v>52</v>
      </c>
      <c r="D57" s="46"/>
      <c r="E57" s="46"/>
      <c r="F57" s="46"/>
      <c r="G57" s="46"/>
      <c r="H57" s="46"/>
      <c r="I57" s="46"/>
      <c r="J57" s="47"/>
      <c r="K57" s="47"/>
      <c r="L57" s="46"/>
      <c r="M57" s="46"/>
      <c r="N57" s="46"/>
      <c r="O57" s="46"/>
      <c r="P57" s="48">
        <f t="shared" si="17"/>
        <v>0</v>
      </c>
      <c r="Q57" s="48">
        <f t="shared" ref="Q57:Q59" si="18">iferror(average(D57:O57),0)</f>
        <v>0</v>
      </c>
      <c r="R57" s="49"/>
    </row>
    <row r="58" ht="19.5" customHeight="1" outlineLevel="1">
      <c r="A58" s="43"/>
      <c r="B58" s="44"/>
      <c r="C58" s="45" t="s">
        <v>53</v>
      </c>
      <c r="D58" s="46"/>
      <c r="E58" s="46"/>
      <c r="F58" s="46"/>
      <c r="G58" s="46"/>
      <c r="H58" s="46"/>
      <c r="I58" s="46"/>
      <c r="J58" s="47"/>
      <c r="K58" s="47"/>
      <c r="L58" s="46"/>
      <c r="M58" s="46"/>
      <c r="N58" s="46"/>
      <c r="O58" s="46"/>
      <c r="P58" s="48">
        <f t="shared" si="17"/>
        <v>0</v>
      </c>
      <c r="Q58" s="48">
        <f t="shared" si="18"/>
        <v>0</v>
      </c>
      <c r="R58" s="49"/>
    </row>
    <row r="59" ht="19.5" customHeight="1" outlineLevel="1">
      <c r="A59" s="43"/>
      <c r="B59" s="44"/>
      <c r="C59" s="45" t="s">
        <v>23</v>
      </c>
      <c r="D59" s="46"/>
      <c r="E59" s="46"/>
      <c r="F59" s="46"/>
      <c r="G59" s="46"/>
      <c r="H59" s="46"/>
      <c r="I59" s="46"/>
      <c r="J59" s="47"/>
      <c r="K59" s="47"/>
      <c r="L59" s="46"/>
      <c r="M59" s="46"/>
      <c r="N59" s="46"/>
      <c r="O59" s="46"/>
      <c r="P59" s="48">
        <f t="shared" si="17"/>
        <v>0</v>
      </c>
      <c r="Q59" s="48">
        <f t="shared" si="18"/>
        <v>0</v>
      </c>
      <c r="R59" s="49"/>
    </row>
    <row r="60" ht="19.5" customHeight="1">
      <c r="A60" s="43"/>
      <c r="B60" s="44"/>
      <c r="C60" s="53"/>
      <c r="D60" s="46"/>
      <c r="E60" s="46"/>
      <c r="F60" s="46"/>
      <c r="G60" s="46"/>
      <c r="H60" s="46"/>
      <c r="I60" s="46"/>
      <c r="J60" s="47"/>
      <c r="K60" s="47"/>
      <c r="L60" s="46"/>
      <c r="M60" s="46"/>
      <c r="N60" s="46"/>
      <c r="O60" s="46"/>
      <c r="P60" s="48"/>
      <c r="Q60" s="48"/>
      <c r="R60" s="49"/>
    </row>
    <row r="61" ht="19.5" hidden="1" customHeight="1">
      <c r="A61" s="58"/>
      <c r="B61" s="59"/>
      <c r="C61" s="57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52"/>
      <c r="Q61" s="52"/>
      <c r="R61" s="49"/>
    </row>
    <row r="62" ht="24.0" customHeight="1">
      <c r="A62" s="37" t="s">
        <v>54</v>
      </c>
      <c r="B62" s="38"/>
      <c r="C62" s="39" t="s">
        <v>15</v>
      </c>
      <c r="D62" s="40">
        <f t="shared" ref="D62:O62" si="19">sum(D63:D69)</f>
        <v>0</v>
      </c>
      <c r="E62" s="40">
        <f t="shared" si="19"/>
        <v>0</v>
      </c>
      <c r="F62" s="40">
        <f t="shared" si="19"/>
        <v>0</v>
      </c>
      <c r="G62" s="40">
        <f t="shared" si="19"/>
        <v>0</v>
      </c>
      <c r="H62" s="40">
        <f t="shared" si="19"/>
        <v>0</v>
      </c>
      <c r="I62" s="40">
        <f t="shared" si="19"/>
        <v>0</v>
      </c>
      <c r="J62" s="40">
        <f t="shared" si="19"/>
        <v>0</v>
      </c>
      <c r="K62" s="40">
        <f t="shared" si="19"/>
        <v>0</v>
      </c>
      <c r="L62" s="40">
        <f t="shared" si="19"/>
        <v>0</v>
      </c>
      <c r="M62" s="40">
        <f t="shared" si="19"/>
        <v>0</v>
      </c>
      <c r="N62" s="40">
        <f t="shared" si="19"/>
        <v>0</v>
      </c>
      <c r="O62" s="40">
        <f t="shared" si="19"/>
        <v>0</v>
      </c>
      <c r="P62" s="41">
        <f t="shared" ref="P62:P67" si="20">sum(D62:O62)</f>
        <v>0</v>
      </c>
      <c r="Q62" s="41">
        <f>iferror(average(D62:O62))</f>
        <v>0</v>
      </c>
      <c r="R62" s="42"/>
    </row>
    <row r="63" ht="19.5" customHeight="1" outlineLevel="1">
      <c r="A63" s="43"/>
      <c r="B63" s="44"/>
      <c r="C63" s="45" t="s">
        <v>55</v>
      </c>
      <c r="D63" s="46"/>
      <c r="E63" s="46"/>
      <c r="F63" s="46"/>
      <c r="G63" s="46"/>
      <c r="H63" s="46"/>
      <c r="I63" s="46"/>
      <c r="J63" s="47"/>
      <c r="K63" s="47"/>
      <c r="L63" s="46"/>
      <c r="M63" s="46"/>
      <c r="N63" s="46"/>
      <c r="O63" s="46"/>
      <c r="P63" s="48">
        <f t="shared" si="20"/>
        <v>0</v>
      </c>
      <c r="Q63" s="48">
        <f t="shared" ref="Q63:Q67" si="21">iferror(average(D63:O63),0)</f>
        <v>0</v>
      </c>
      <c r="R63" s="49"/>
    </row>
    <row r="64" ht="19.5" customHeight="1" outlineLevel="1">
      <c r="A64" s="43"/>
      <c r="B64" s="44"/>
      <c r="C64" s="45" t="s">
        <v>56</v>
      </c>
      <c r="D64" s="46"/>
      <c r="E64" s="46"/>
      <c r="F64" s="46"/>
      <c r="G64" s="46"/>
      <c r="H64" s="46"/>
      <c r="I64" s="46"/>
      <c r="J64" s="47"/>
      <c r="K64" s="47"/>
      <c r="L64" s="46"/>
      <c r="M64" s="46"/>
      <c r="N64" s="46"/>
      <c r="O64" s="46"/>
      <c r="P64" s="48">
        <f t="shared" si="20"/>
        <v>0</v>
      </c>
      <c r="Q64" s="48">
        <f t="shared" si="21"/>
        <v>0</v>
      </c>
      <c r="R64" s="49"/>
    </row>
    <row r="65" ht="19.5" customHeight="1" outlineLevel="1">
      <c r="A65" s="43"/>
      <c r="B65" s="44"/>
      <c r="C65" s="45" t="s">
        <v>57</v>
      </c>
      <c r="D65" s="46"/>
      <c r="E65" s="46"/>
      <c r="F65" s="46"/>
      <c r="G65" s="46"/>
      <c r="H65" s="46"/>
      <c r="I65" s="46"/>
      <c r="J65" s="47"/>
      <c r="K65" s="47"/>
      <c r="L65" s="46"/>
      <c r="M65" s="46"/>
      <c r="N65" s="46"/>
      <c r="O65" s="46"/>
      <c r="P65" s="48">
        <f t="shared" si="20"/>
        <v>0</v>
      </c>
      <c r="Q65" s="48">
        <f t="shared" si="21"/>
        <v>0</v>
      </c>
      <c r="R65" s="49"/>
    </row>
    <row r="66" ht="19.5" customHeight="1" outlineLevel="1">
      <c r="A66" s="43"/>
      <c r="B66" s="44"/>
      <c r="C66" s="45" t="s">
        <v>58</v>
      </c>
      <c r="D66" s="46"/>
      <c r="E66" s="46"/>
      <c r="F66" s="46"/>
      <c r="G66" s="46"/>
      <c r="H66" s="46"/>
      <c r="I66" s="46"/>
      <c r="J66" s="47"/>
      <c r="K66" s="47"/>
      <c r="L66" s="46"/>
      <c r="M66" s="46"/>
      <c r="N66" s="46"/>
      <c r="O66" s="46"/>
      <c r="P66" s="48">
        <f t="shared" si="20"/>
        <v>0</v>
      </c>
      <c r="Q66" s="48">
        <f t="shared" si="21"/>
        <v>0</v>
      </c>
      <c r="R66" s="49"/>
    </row>
    <row r="67" ht="19.5" customHeight="1" outlineLevel="1">
      <c r="A67" s="43"/>
      <c r="B67" s="44"/>
      <c r="C67" s="45" t="s">
        <v>23</v>
      </c>
      <c r="D67" s="46"/>
      <c r="E67" s="46"/>
      <c r="F67" s="46"/>
      <c r="G67" s="46"/>
      <c r="H67" s="46"/>
      <c r="I67" s="46"/>
      <c r="J67" s="47"/>
      <c r="K67" s="47"/>
      <c r="L67" s="46"/>
      <c r="M67" s="46"/>
      <c r="N67" s="46"/>
      <c r="O67" s="46"/>
      <c r="P67" s="48">
        <f t="shared" si="20"/>
        <v>0</v>
      </c>
      <c r="Q67" s="48">
        <f t="shared" si="21"/>
        <v>0</v>
      </c>
      <c r="R67" s="49"/>
    </row>
    <row r="68" ht="19.5" customHeight="1">
      <c r="A68" s="43"/>
      <c r="B68" s="44"/>
      <c r="C68" s="53"/>
      <c r="D68" s="46"/>
      <c r="E68" s="46"/>
      <c r="F68" s="46"/>
      <c r="G68" s="46"/>
      <c r="H68" s="46"/>
      <c r="I68" s="46"/>
      <c r="J68" s="47"/>
      <c r="K68" s="47"/>
      <c r="L68" s="46"/>
      <c r="M68" s="46"/>
      <c r="N68" s="46"/>
      <c r="O68" s="46"/>
      <c r="P68" s="48"/>
      <c r="Q68" s="48"/>
      <c r="R68" s="49"/>
    </row>
    <row r="69" ht="19.5" hidden="1" customHeight="1">
      <c r="A69" s="58"/>
      <c r="B69" s="59"/>
      <c r="C69" s="57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52"/>
      <c r="Q69" s="52"/>
      <c r="R69" s="49"/>
    </row>
    <row r="70" ht="24.0" customHeight="1">
      <c r="A70" s="37" t="s">
        <v>59</v>
      </c>
      <c r="B70" s="38"/>
      <c r="C70" s="39" t="s">
        <v>15</v>
      </c>
      <c r="D70" s="40">
        <f t="shared" ref="D70:O70" si="22">sum(D71:D81)</f>
        <v>0</v>
      </c>
      <c r="E70" s="40">
        <f t="shared" si="22"/>
        <v>0</v>
      </c>
      <c r="F70" s="40">
        <f t="shared" si="22"/>
        <v>0</v>
      </c>
      <c r="G70" s="40">
        <f t="shared" si="22"/>
        <v>0</v>
      </c>
      <c r="H70" s="40">
        <f t="shared" si="22"/>
        <v>0</v>
      </c>
      <c r="I70" s="40">
        <f t="shared" si="22"/>
        <v>0</v>
      </c>
      <c r="J70" s="40">
        <f t="shared" si="22"/>
        <v>0</v>
      </c>
      <c r="K70" s="40">
        <f t="shared" si="22"/>
        <v>0</v>
      </c>
      <c r="L70" s="40">
        <f t="shared" si="22"/>
        <v>0</v>
      </c>
      <c r="M70" s="40">
        <f t="shared" si="22"/>
        <v>0</v>
      </c>
      <c r="N70" s="40">
        <f t="shared" si="22"/>
        <v>0</v>
      </c>
      <c r="O70" s="40">
        <f t="shared" si="22"/>
        <v>0</v>
      </c>
      <c r="P70" s="41">
        <f t="shared" ref="P70:P79" si="23">sum(D70:O70)</f>
        <v>0</v>
      </c>
      <c r="Q70" s="41">
        <f>iferror(average(D70:O70))</f>
        <v>0</v>
      </c>
      <c r="R70" s="42"/>
    </row>
    <row r="71" ht="19.5" customHeight="1" outlineLevel="1">
      <c r="A71" s="43"/>
      <c r="B71" s="44"/>
      <c r="C71" s="45" t="s">
        <v>60</v>
      </c>
      <c r="D71" s="46"/>
      <c r="E71" s="46"/>
      <c r="F71" s="46"/>
      <c r="G71" s="46"/>
      <c r="H71" s="46"/>
      <c r="I71" s="46"/>
      <c r="J71" s="47"/>
      <c r="K71" s="47"/>
      <c r="L71" s="46"/>
      <c r="M71" s="46"/>
      <c r="N71" s="46"/>
      <c r="O71" s="46"/>
      <c r="P71" s="48">
        <f t="shared" si="23"/>
        <v>0</v>
      </c>
      <c r="Q71" s="48">
        <f t="shared" ref="Q71:Q79" si="24">iferror(average(D71:O71),0)</f>
        <v>0</v>
      </c>
      <c r="R71" s="49"/>
    </row>
    <row r="72" ht="19.5" customHeight="1" outlineLevel="1">
      <c r="A72" s="43"/>
      <c r="B72" s="44"/>
      <c r="C72" s="45" t="s">
        <v>61</v>
      </c>
      <c r="D72" s="46"/>
      <c r="E72" s="46"/>
      <c r="F72" s="46"/>
      <c r="G72" s="46"/>
      <c r="H72" s="46"/>
      <c r="I72" s="46"/>
      <c r="J72" s="47"/>
      <c r="K72" s="47"/>
      <c r="L72" s="46"/>
      <c r="M72" s="46"/>
      <c r="N72" s="46"/>
      <c r="O72" s="46"/>
      <c r="P72" s="48">
        <f t="shared" si="23"/>
        <v>0</v>
      </c>
      <c r="Q72" s="48">
        <f t="shared" si="24"/>
        <v>0</v>
      </c>
      <c r="R72" s="49"/>
    </row>
    <row r="73" ht="19.5" customHeight="1" outlineLevel="1">
      <c r="A73" s="43"/>
      <c r="B73" s="44"/>
      <c r="C73" s="45" t="s">
        <v>62</v>
      </c>
      <c r="D73" s="46"/>
      <c r="E73" s="46"/>
      <c r="F73" s="46"/>
      <c r="G73" s="46"/>
      <c r="H73" s="46"/>
      <c r="I73" s="46"/>
      <c r="J73" s="47"/>
      <c r="K73" s="47"/>
      <c r="L73" s="46"/>
      <c r="M73" s="46"/>
      <c r="N73" s="46"/>
      <c r="O73" s="46"/>
      <c r="P73" s="48">
        <f t="shared" si="23"/>
        <v>0</v>
      </c>
      <c r="Q73" s="48">
        <f t="shared" si="24"/>
        <v>0</v>
      </c>
      <c r="R73" s="49"/>
    </row>
    <row r="74" ht="19.5" customHeight="1" outlineLevel="1">
      <c r="A74" s="43"/>
      <c r="B74" s="44"/>
      <c r="C74" s="45" t="s">
        <v>63</v>
      </c>
      <c r="D74" s="46"/>
      <c r="E74" s="46"/>
      <c r="F74" s="46"/>
      <c r="G74" s="46"/>
      <c r="H74" s="46"/>
      <c r="I74" s="46"/>
      <c r="J74" s="47"/>
      <c r="K74" s="47"/>
      <c r="L74" s="46"/>
      <c r="M74" s="46"/>
      <c r="N74" s="46"/>
      <c r="O74" s="46"/>
      <c r="P74" s="48">
        <f t="shared" si="23"/>
        <v>0</v>
      </c>
      <c r="Q74" s="48">
        <f t="shared" si="24"/>
        <v>0</v>
      </c>
      <c r="R74" s="49"/>
    </row>
    <row r="75" ht="19.5" customHeight="1" outlineLevel="1">
      <c r="A75" s="43"/>
      <c r="B75" s="44"/>
      <c r="C75" s="45" t="s">
        <v>64</v>
      </c>
      <c r="D75" s="46"/>
      <c r="E75" s="46"/>
      <c r="F75" s="46"/>
      <c r="G75" s="46"/>
      <c r="H75" s="46"/>
      <c r="I75" s="46"/>
      <c r="J75" s="47"/>
      <c r="K75" s="47"/>
      <c r="L75" s="46"/>
      <c r="M75" s="46"/>
      <c r="N75" s="46"/>
      <c r="O75" s="46"/>
      <c r="P75" s="48">
        <f t="shared" si="23"/>
        <v>0</v>
      </c>
      <c r="Q75" s="48">
        <f t="shared" si="24"/>
        <v>0</v>
      </c>
      <c r="R75" s="49"/>
    </row>
    <row r="76" ht="19.5" customHeight="1" outlineLevel="1">
      <c r="A76" s="43"/>
      <c r="B76" s="44"/>
      <c r="C76" s="45" t="s">
        <v>65</v>
      </c>
      <c r="D76" s="46"/>
      <c r="E76" s="46"/>
      <c r="F76" s="46"/>
      <c r="G76" s="46"/>
      <c r="H76" s="46"/>
      <c r="I76" s="46"/>
      <c r="J76" s="47"/>
      <c r="K76" s="47"/>
      <c r="L76" s="46"/>
      <c r="M76" s="46"/>
      <c r="N76" s="46"/>
      <c r="O76" s="46"/>
      <c r="P76" s="48">
        <f t="shared" si="23"/>
        <v>0</v>
      </c>
      <c r="Q76" s="48">
        <f t="shared" si="24"/>
        <v>0</v>
      </c>
      <c r="R76" s="49"/>
    </row>
    <row r="77" ht="19.5" customHeight="1" outlineLevel="1">
      <c r="A77" s="43"/>
      <c r="B77" s="44"/>
      <c r="C77" s="45" t="s">
        <v>66</v>
      </c>
      <c r="D77" s="46"/>
      <c r="E77" s="46"/>
      <c r="F77" s="46"/>
      <c r="G77" s="46"/>
      <c r="H77" s="46"/>
      <c r="I77" s="46"/>
      <c r="J77" s="47"/>
      <c r="K77" s="47"/>
      <c r="L77" s="46"/>
      <c r="M77" s="46"/>
      <c r="N77" s="46"/>
      <c r="O77" s="46"/>
      <c r="P77" s="48">
        <f t="shared" si="23"/>
        <v>0</v>
      </c>
      <c r="Q77" s="48">
        <f t="shared" si="24"/>
        <v>0</v>
      </c>
      <c r="R77" s="49"/>
    </row>
    <row r="78" ht="19.5" customHeight="1" outlineLevel="1">
      <c r="A78" s="43"/>
      <c r="B78" s="44"/>
      <c r="C78" s="45" t="s">
        <v>67</v>
      </c>
      <c r="D78" s="46"/>
      <c r="E78" s="46"/>
      <c r="F78" s="46"/>
      <c r="G78" s="46"/>
      <c r="H78" s="46"/>
      <c r="I78" s="46"/>
      <c r="J78" s="47"/>
      <c r="K78" s="47"/>
      <c r="L78" s="46"/>
      <c r="M78" s="46"/>
      <c r="N78" s="46"/>
      <c r="O78" s="46"/>
      <c r="P78" s="48">
        <f t="shared" si="23"/>
        <v>0</v>
      </c>
      <c r="Q78" s="48">
        <f t="shared" si="24"/>
        <v>0</v>
      </c>
      <c r="R78" s="49"/>
    </row>
    <row r="79" ht="19.5" customHeight="1" outlineLevel="1">
      <c r="A79" s="43"/>
      <c r="B79" s="44"/>
      <c r="C79" s="45" t="s">
        <v>23</v>
      </c>
      <c r="D79" s="46"/>
      <c r="E79" s="46"/>
      <c r="F79" s="46"/>
      <c r="G79" s="46"/>
      <c r="H79" s="46"/>
      <c r="I79" s="46"/>
      <c r="J79" s="47"/>
      <c r="K79" s="47"/>
      <c r="L79" s="46"/>
      <c r="M79" s="46"/>
      <c r="N79" s="46"/>
      <c r="O79" s="46"/>
      <c r="P79" s="48">
        <f t="shared" si="23"/>
        <v>0</v>
      </c>
      <c r="Q79" s="48">
        <f t="shared" si="24"/>
        <v>0</v>
      </c>
      <c r="R79" s="49"/>
    </row>
    <row r="80" ht="19.5" customHeight="1">
      <c r="A80" s="43"/>
      <c r="B80" s="44"/>
      <c r="C80" s="53"/>
      <c r="D80" s="46"/>
      <c r="E80" s="46"/>
      <c r="F80" s="46"/>
      <c r="G80" s="46"/>
      <c r="H80" s="46"/>
      <c r="I80" s="46"/>
      <c r="J80" s="47"/>
      <c r="K80" s="47"/>
      <c r="L80" s="46"/>
      <c r="M80" s="46"/>
      <c r="N80" s="46"/>
      <c r="O80" s="46"/>
      <c r="P80" s="48"/>
      <c r="Q80" s="48"/>
      <c r="R80" s="49"/>
    </row>
    <row r="81" ht="19.5" hidden="1" customHeight="1">
      <c r="A81" s="58"/>
      <c r="B81" s="59"/>
      <c r="C81" s="57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52"/>
      <c r="Q81" s="52"/>
      <c r="R81" s="49"/>
    </row>
    <row r="82" ht="24.0" customHeight="1">
      <c r="A82" s="37" t="s">
        <v>68</v>
      </c>
      <c r="B82" s="38"/>
      <c r="C82" s="39" t="s">
        <v>15</v>
      </c>
      <c r="D82" s="40">
        <f t="shared" ref="D82:O82" si="25">sum(D83:D89)</f>
        <v>0</v>
      </c>
      <c r="E82" s="40">
        <f t="shared" si="25"/>
        <v>0</v>
      </c>
      <c r="F82" s="40">
        <f t="shared" si="25"/>
        <v>0</v>
      </c>
      <c r="G82" s="40">
        <f t="shared" si="25"/>
        <v>0</v>
      </c>
      <c r="H82" s="40">
        <f t="shared" si="25"/>
        <v>0</v>
      </c>
      <c r="I82" s="40">
        <f t="shared" si="25"/>
        <v>0</v>
      </c>
      <c r="J82" s="40">
        <f t="shared" si="25"/>
        <v>0</v>
      </c>
      <c r="K82" s="40">
        <f t="shared" si="25"/>
        <v>0</v>
      </c>
      <c r="L82" s="40">
        <f t="shared" si="25"/>
        <v>0</v>
      </c>
      <c r="M82" s="40">
        <f t="shared" si="25"/>
        <v>0</v>
      </c>
      <c r="N82" s="40">
        <f t="shared" si="25"/>
        <v>0</v>
      </c>
      <c r="O82" s="40">
        <f t="shared" si="25"/>
        <v>0</v>
      </c>
      <c r="P82" s="41">
        <f t="shared" ref="P82:P87" si="26">sum(D82:O82)</f>
        <v>0</v>
      </c>
      <c r="Q82" s="41">
        <f>iferror(average(D82:O82))</f>
        <v>0</v>
      </c>
      <c r="R82" s="42"/>
    </row>
    <row r="83" ht="19.5" customHeight="1" outlineLevel="1">
      <c r="A83" s="43"/>
      <c r="B83" s="44"/>
      <c r="C83" s="45" t="s">
        <v>69</v>
      </c>
      <c r="D83" s="46"/>
      <c r="E83" s="46"/>
      <c r="F83" s="46"/>
      <c r="G83" s="46"/>
      <c r="H83" s="46"/>
      <c r="I83" s="46"/>
      <c r="J83" s="47"/>
      <c r="K83" s="47"/>
      <c r="L83" s="46"/>
      <c r="M83" s="46"/>
      <c r="N83" s="46"/>
      <c r="O83" s="46"/>
      <c r="P83" s="48">
        <f t="shared" si="26"/>
        <v>0</v>
      </c>
      <c r="Q83" s="48">
        <f t="shared" ref="Q83:Q87" si="27">iferror(average(D83:O83),0)</f>
        <v>0</v>
      </c>
      <c r="R83" s="49"/>
    </row>
    <row r="84" ht="19.5" customHeight="1" outlineLevel="1">
      <c r="A84" s="43"/>
      <c r="B84" s="44"/>
      <c r="C84" s="45" t="s">
        <v>70</v>
      </c>
      <c r="D84" s="46"/>
      <c r="E84" s="46"/>
      <c r="F84" s="46"/>
      <c r="G84" s="46"/>
      <c r="H84" s="46"/>
      <c r="I84" s="46"/>
      <c r="J84" s="47"/>
      <c r="K84" s="47"/>
      <c r="L84" s="46"/>
      <c r="M84" s="46"/>
      <c r="N84" s="46"/>
      <c r="O84" s="46"/>
      <c r="P84" s="48">
        <f t="shared" si="26"/>
        <v>0</v>
      </c>
      <c r="Q84" s="48">
        <f t="shared" si="27"/>
        <v>0</v>
      </c>
      <c r="R84" s="49"/>
    </row>
    <row r="85" ht="19.5" customHeight="1" outlineLevel="1">
      <c r="A85" s="43"/>
      <c r="B85" s="44"/>
      <c r="C85" s="45" t="s">
        <v>71</v>
      </c>
      <c r="D85" s="46"/>
      <c r="E85" s="46"/>
      <c r="F85" s="46"/>
      <c r="G85" s="46"/>
      <c r="H85" s="46"/>
      <c r="I85" s="46"/>
      <c r="J85" s="47"/>
      <c r="K85" s="47"/>
      <c r="L85" s="46"/>
      <c r="M85" s="46"/>
      <c r="N85" s="46"/>
      <c r="O85" s="46"/>
      <c r="P85" s="48">
        <f t="shared" si="26"/>
        <v>0</v>
      </c>
      <c r="Q85" s="48">
        <f t="shared" si="27"/>
        <v>0</v>
      </c>
      <c r="R85" s="49"/>
    </row>
    <row r="86" ht="19.5" customHeight="1" outlineLevel="1">
      <c r="A86" s="43"/>
      <c r="B86" s="44"/>
      <c r="C86" s="45" t="s">
        <v>72</v>
      </c>
      <c r="D86" s="46"/>
      <c r="E86" s="46"/>
      <c r="F86" s="46"/>
      <c r="G86" s="46"/>
      <c r="H86" s="46"/>
      <c r="I86" s="46"/>
      <c r="J86" s="47"/>
      <c r="K86" s="47"/>
      <c r="L86" s="46"/>
      <c r="M86" s="46"/>
      <c r="N86" s="46"/>
      <c r="O86" s="46"/>
      <c r="P86" s="48">
        <f t="shared" si="26"/>
        <v>0</v>
      </c>
      <c r="Q86" s="48">
        <f t="shared" si="27"/>
        <v>0</v>
      </c>
      <c r="R86" s="49"/>
    </row>
    <row r="87" ht="19.5" customHeight="1" outlineLevel="1">
      <c r="A87" s="43"/>
      <c r="B87" s="44"/>
      <c r="C87" s="45" t="s">
        <v>23</v>
      </c>
      <c r="D87" s="46"/>
      <c r="E87" s="46"/>
      <c r="F87" s="46"/>
      <c r="G87" s="46"/>
      <c r="H87" s="46"/>
      <c r="I87" s="46"/>
      <c r="J87" s="47"/>
      <c r="K87" s="47"/>
      <c r="L87" s="46"/>
      <c r="M87" s="46"/>
      <c r="N87" s="46"/>
      <c r="O87" s="46"/>
      <c r="P87" s="48">
        <f t="shared" si="26"/>
        <v>0</v>
      </c>
      <c r="Q87" s="48">
        <f t="shared" si="27"/>
        <v>0</v>
      </c>
      <c r="R87" s="49"/>
    </row>
    <row r="88" ht="19.5" customHeight="1">
      <c r="A88" s="43"/>
      <c r="B88" s="44"/>
      <c r="C88" s="53"/>
      <c r="D88" s="46"/>
      <c r="E88" s="46"/>
      <c r="F88" s="46"/>
      <c r="G88" s="46"/>
      <c r="H88" s="46"/>
      <c r="I88" s="46"/>
      <c r="J88" s="47"/>
      <c r="K88" s="47"/>
      <c r="L88" s="46"/>
      <c r="M88" s="46"/>
      <c r="N88" s="46"/>
      <c r="O88" s="46"/>
      <c r="P88" s="48"/>
      <c r="Q88" s="48"/>
      <c r="R88" s="49"/>
    </row>
    <row r="89" ht="19.5" hidden="1" customHeight="1">
      <c r="A89" s="58"/>
      <c r="B89" s="59"/>
      <c r="C89" s="53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52"/>
      <c r="Q89" s="52"/>
      <c r="R89" s="49"/>
    </row>
    <row r="90" ht="24.0" customHeight="1">
      <c r="A90" s="37" t="s">
        <v>73</v>
      </c>
      <c r="B90" s="38"/>
      <c r="C90" s="39" t="s">
        <v>15</v>
      </c>
      <c r="D90" s="40">
        <f t="shared" ref="D90:O90" si="28">sum(D91:D97)</f>
        <v>0</v>
      </c>
      <c r="E90" s="40">
        <f t="shared" si="28"/>
        <v>0</v>
      </c>
      <c r="F90" s="40">
        <f t="shared" si="28"/>
        <v>0</v>
      </c>
      <c r="G90" s="40">
        <f t="shared" si="28"/>
        <v>0</v>
      </c>
      <c r="H90" s="40">
        <f t="shared" si="28"/>
        <v>0</v>
      </c>
      <c r="I90" s="40">
        <f t="shared" si="28"/>
        <v>0</v>
      </c>
      <c r="J90" s="40">
        <f t="shared" si="28"/>
        <v>0</v>
      </c>
      <c r="K90" s="40">
        <f t="shared" si="28"/>
        <v>0</v>
      </c>
      <c r="L90" s="40">
        <f t="shared" si="28"/>
        <v>0</v>
      </c>
      <c r="M90" s="40">
        <f t="shared" si="28"/>
        <v>0</v>
      </c>
      <c r="N90" s="40">
        <f t="shared" si="28"/>
        <v>0</v>
      </c>
      <c r="O90" s="40">
        <f t="shared" si="28"/>
        <v>0</v>
      </c>
      <c r="P90" s="41">
        <f t="shared" ref="P90:P95" si="29">sum(D90:O90)</f>
        <v>0</v>
      </c>
      <c r="Q90" s="41">
        <f>iferror(average(D90:O90))</f>
        <v>0</v>
      </c>
      <c r="R90" s="42"/>
    </row>
    <row r="91" ht="19.5" customHeight="1" outlineLevel="1">
      <c r="A91" s="43"/>
      <c r="B91" s="44"/>
      <c r="C91" s="45" t="s">
        <v>46</v>
      </c>
      <c r="D91" s="46"/>
      <c r="E91" s="46"/>
      <c r="F91" s="46"/>
      <c r="G91" s="46"/>
      <c r="H91" s="46"/>
      <c r="I91" s="46"/>
      <c r="J91" s="47"/>
      <c r="K91" s="47"/>
      <c r="L91" s="46"/>
      <c r="M91" s="46"/>
      <c r="N91" s="46"/>
      <c r="O91" s="46"/>
      <c r="P91" s="48">
        <f t="shared" si="29"/>
        <v>0</v>
      </c>
      <c r="Q91" s="48">
        <f t="shared" ref="Q91:Q95" si="30">iferror(average(D91:O91),0)</f>
        <v>0</v>
      </c>
      <c r="R91" s="49"/>
    </row>
    <row r="92" ht="19.5" customHeight="1" outlineLevel="1">
      <c r="A92" s="43"/>
      <c r="B92" s="44"/>
      <c r="C92" s="45" t="s">
        <v>74</v>
      </c>
      <c r="D92" s="46"/>
      <c r="E92" s="46"/>
      <c r="F92" s="46"/>
      <c r="G92" s="46"/>
      <c r="H92" s="46"/>
      <c r="I92" s="46"/>
      <c r="J92" s="47"/>
      <c r="K92" s="47"/>
      <c r="L92" s="46"/>
      <c r="M92" s="46"/>
      <c r="N92" s="46"/>
      <c r="O92" s="46"/>
      <c r="P92" s="48">
        <f t="shared" si="29"/>
        <v>0</v>
      </c>
      <c r="Q92" s="48">
        <f t="shared" si="30"/>
        <v>0</v>
      </c>
      <c r="R92" s="49"/>
    </row>
    <row r="93" ht="19.5" customHeight="1" outlineLevel="1">
      <c r="A93" s="43"/>
      <c r="B93" s="44"/>
      <c r="C93" s="45" t="s">
        <v>22</v>
      </c>
      <c r="D93" s="46"/>
      <c r="E93" s="46"/>
      <c r="F93" s="46"/>
      <c r="G93" s="46"/>
      <c r="H93" s="46"/>
      <c r="I93" s="46"/>
      <c r="J93" s="47"/>
      <c r="K93" s="47"/>
      <c r="L93" s="46"/>
      <c r="M93" s="46"/>
      <c r="N93" s="46"/>
      <c r="O93" s="46"/>
      <c r="P93" s="48">
        <f t="shared" si="29"/>
        <v>0</v>
      </c>
      <c r="Q93" s="48">
        <f t="shared" si="30"/>
        <v>0</v>
      </c>
      <c r="R93" s="49"/>
    </row>
    <row r="94" ht="19.5" customHeight="1" outlineLevel="1">
      <c r="A94" s="43"/>
      <c r="B94" s="44"/>
      <c r="C94" s="45" t="s">
        <v>75</v>
      </c>
      <c r="D94" s="46"/>
      <c r="E94" s="46"/>
      <c r="F94" s="46"/>
      <c r="G94" s="46"/>
      <c r="H94" s="46"/>
      <c r="I94" s="46"/>
      <c r="J94" s="47"/>
      <c r="K94" s="47"/>
      <c r="L94" s="46"/>
      <c r="M94" s="46"/>
      <c r="N94" s="46"/>
      <c r="O94" s="46"/>
      <c r="P94" s="48">
        <f t="shared" si="29"/>
        <v>0</v>
      </c>
      <c r="Q94" s="48">
        <f t="shared" si="30"/>
        <v>0</v>
      </c>
      <c r="R94" s="49"/>
    </row>
    <row r="95" ht="19.5" customHeight="1" outlineLevel="1">
      <c r="A95" s="43"/>
      <c r="B95" s="44"/>
      <c r="C95" s="45" t="s">
        <v>23</v>
      </c>
      <c r="D95" s="46"/>
      <c r="E95" s="46"/>
      <c r="F95" s="46"/>
      <c r="G95" s="46"/>
      <c r="H95" s="46"/>
      <c r="I95" s="46"/>
      <c r="J95" s="47"/>
      <c r="K95" s="47"/>
      <c r="L95" s="46"/>
      <c r="M95" s="46"/>
      <c r="N95" s="46"/>
      <c r="O95" s="46"/>
      <c r="P95" s="48">
        <f t="shared" si="29"/>
        <v>0</v>
      </c>
      <c r="Q95" s="48">
        <f t="shared" si="30"/>
        <v>0</v>
      </c>
      <c r="R95" s="49"/>
    </row>
    <row r="96" ht="19.5" customHeight="1">
      <c r="A96" s="43"/>
      <c r="B96" s="44"/>
      <c r="C96" s="53"/>
      <c r="D96" s="46"/>
      <c r="E96" s="46"/>
      <c r="F96" s="46"/>
      <c r="G96" s="46"/>
      <c r="H96" s="46"/>
      <c r="I96" s="46"/>
      <c r="J96" s="47"/>
      <c r="K96" s="47"/>
      <c r="L96" s="46"/>
      <c r="M96" s="46"/>
      <c r="N96" s="46"/>
      <c r="O96" s="46"/>
      <c r="P96" s="48"/>
      <c r="Q96" s="48"/>
      <c r="R96" s="49"/>
    </row>
    <row r="97" ht="19.5" hidden="1" customHeight="1">
      <c r="A97" s="58"/>
      <c r="B97" s="59"/>
      <c r="C97" s="53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52"/>
      <c r="Q97" s="52"/>
      <c r="R97" s="49"/>
    </row>
    <row r="98" ht="24.0" customHeight="1">
      <c r="A98" s="37" t="s">
        <v>76</v>
      </c>
      <c r="B98" s="38"/>
      <c r="C98" s="39" t="s">
        <v>15</v>
      </c>
      <c r="D98" s="40">
        <f t="shared" ref="D98:O98" si="31">sum(D99:D105)</f>
        <v>0</v>
      </c>
      <c r="E98" s="40">
        <f t="shared" si="31"/>
        <v>0</v>
      </c>
      <c r="F98" s="40">
        <f t="shared" si="31"/>
        <v>0</v>
      </c>
      <c r="G98" s="40">
        <f t="shared" si="31"/>
        <v>0</v>
      </c>
      <c r="H98" s="40">
        <f t="shared" si="31"/>
        <v>0</v>
      </c>
      <c r="I98" s="40">
        <f t="shared" si="31"/>
        <v>0</v>
      </c>
      <c r="J98" s="40">
        <f t="shared" si="31"/>
        <v>0</v>
      </c>
      <c r="K98" s="40">
        <f t="shared" si="31"/>
        <v>0</v>
      </c>
      <c r="L98" s="40">
        <f t="shared" si="31"/>
        <v>0</v>
      </c>
      <c r="M98" s="40">
        <f t="shared" si="31"/>
        <v>0</v>
      </c>
      <c r="N98" s="40">
        <f t="shared" si="31"/>
        <v>0</v>
      </c>
      <c r="O98" s="40">
        <f t="shared" si="31"/>
        <v>0</v>
      </c>
      <c r="P98" s="41">
        <f t="shared" ref="P98:P103" si="32">sum(D98:O98)</f>
        <v>0</v>
      </c>
      <c r="Q98" s="41">
        <f>iferror(average(D98:O98))</f>
        <v>0</v>
      </c>
      <c r="R98" s="42"/>
    </row>
    <row r="99" ht="19.5" customHeight="1" outlineLevel="1">
      <c r="A99" s="43"/>
      <c r="B99" s="44"/>
      <c r="C99" s="45" t="s">
        <v>77</v>
      </c>
      <c r="D99" s="46"/>
      <c r="E99" s="46"/>
      <c r="F99" s="46"/>
      <c r="G99" s="46"/>
      <c r="H99" s="46"/>
      <c r="I99" s="46"/>
      <c r="J99" s="47"/>
      <c r="K99" s="47"/>
      <c r="L99" s="46"/>
      <c r="M99" s="46"/>
      <c r="N99" s="46"/>
      <c r="O99" s="46"/>
      <c r="P99" s="48">
        <f t="shared" si="32"/>
        <v>0</v>
      </c>
      <c r="Q99" s="48">
        <f t="shared" ref="Q99:Q103" si="33">iferror(average(D99:O99),0)</f>
        <v>0</v>
      </c>
      <c r="R99" s="49"/>
    </row>
    <row r="100" ht="19.5" customHeight="1" outlineLevel="1">
      <c r="A100" s="43"/>
      <c r="B100" s="44"/>
      <c r="C100" s="45" t="s">
        <v>78</v>
      </c>
      <c r="D100" s="46"/>
      <c r="E100" s="46"/>
      <c r="F100" s="46"/>
      <c r="G100" s="46"/>
      <c r="H100" s="46"/>
      <c r="I100" s="46"/>
      <c r="J100" s="47"/>
      <c r="K100" s="47"/>
      <c r="L100" s="46"/>
      <c r="M100" s="46"/>
      <c r="N100" s="46"/>
      <c r="O100" s="46"/>
      <c r="P100" s="48">
        <f t="shared" si="32"/>
        <v>0</v>
      </c>
      <c r="Q100" s="48">
        <f t="shared" si="33"/>
        <v>0</v>
      </c>
      <c r="R100" s="49"/>
    </row>
    <row r="101" ht="19.5" customHeight="1" outlineLevel="1">
      <c r="A101" s="43"/>
      <c r="B101" s="44"/>
      <c r="C101" s="45" t="s">
        <v>79</v>
      </c>
      <c r="D101" s="46"/>
      <c r="E101" s="46"/>
      <c r="F101" s="46"/>
      <c r="G101" s="46"/>
      <c r="H101" s="46"/>
      <c r="I101" s="46"/>
      <c r="J101" s="47"/>
      <c r="K101" s="47"/>
      <c r="L101" s="46"/>
      <c r="M101" s="46"/>
      <c r="N101" s="46"/>
      <c r="O101" s="46"/>
      <c r="P101" s="48">
        <f t="shared" si="32"/>
        <v>0</v>
      </c>
      <c r="Q101" s="48">
        <f t="shared" si="33"/>
        <v>0</v>
      </c>
      <c r="R101" s="49"/>
    </row>
    <row r="102" ht="19.5" customHeight="1" outlineLevel="1">
      <c r="A102" s="43"/>
      <c r="B102" s="44"/>
      <c r="C102" s="45" t="s">
        <v>80</v>
      </c>
      <c r="D102" s="46"/>
      <c r="E102" s="46"/>
      <c r="F102" s="46"/>
      <c r="G102" s="46"/>
      <c r="H102" s="46"/>
      <c r="I102" s="46"/>
      <c r="J102" s="47"/>
      <c r="K102" s="47"/>
      <c r="L102" s="46"/>
      <c r="M102" s="46"/>
      <c r="N102" s="46"/>
      <c r="O102" s="46"/>
      <c r="P102" s="48">
        <f t="shared" si="32"/>
        <v>0</v>
      </c>
      <c r="Q102" s="48">
        <f t="shared" si="33"/>
        <v>0</v>
      </c>
      <c r="R102" s="49"/>
    </row>
    <row r="103" ht="19.5" customHeight="1" outlineLevel="1">
      <c r="A103" s="43"/>
      <c r="B103" s="44"/>
      <c r="C103" s="45" t="s">
        <v>23</v>
      </c>
      <c r="D103" s="46"/>
      <c r="E103" s="46"/>
      <c r="F103" s="46"/>
      <c r="G103" s="46"/>
      <c r="H103" s="46"/>
      <c r="I103" s="46"/>
      <c r="J103" s="47"/>
      <c r="K103" s="47"/>
      <c r="L103" s="46"/>
      <c r="M103" s="46"/>
      <c r="N103" s="46"/>
      <c r="O103" s="46"/>
      <c r="P103" s="48">
        <f t="shared" si="32"/>
        <v>0</v>
      </c>
      <c r="Q103" s="48">
        <f t="shared" si="33"/>
        <v>0</v>
      </c>
      <c r="R103" s="49"/>
    </row>
    <row r="104" ht="19.5" customHeight="1">
      <c r="A104" s="43"/>
      <c r="B104" s="44"/>
      <c r="C104" s="53"/>
      <c r="D104" s="46"/>
      <c r="E104" s="46"/>
      <c r="F104" s="46"/>
      <c r="G104" s="46"/>
      <c r="H104" s="46"/>
      <c r="I104" s="46"/>
      <c r="J104" s="47"/>
      <c r="K104" s="47"/>
      <c r="L104" s="46"/>
      <c r="M104" s="46"/>
      <c r="N104" s="46"/>
      <c r="O104" s="46"/>
      <c r="P104" s="48"/>
      <c r="Q104" s="48"/>
      <c r="R104" s="49"/>
    </row>
    <row r="105" ht="19.5" hidden="1" customHeight="1">
      <c r="A105" s="58"/>
      <c r="B105" s="59"/>
      <c r="C105" s="53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52"/>
      <c r="Q105" s="52"/>
      <c r="R105" s="49"/>
    </row>
    <row r="106" ht="24.0" customHeight="1">
      <c r="A106" s="37" t="s">
        <v>81</v>
      </c>
      <c r="B106" s="38"/>
      <c r="C106" s="39" t="s">
        <v>15</v>
      </c>
      <c r="D106" s="40">
        <f t="shared" ref="D106:O106" si="34">sum(D107:D115)</f>
        <v>0</v>
      </c>
      <c r="E106" s="40">
        <f t="shared" si="34"/>
        <v>0</v>
      </c>
      <c r="F106" s="40">
        <f t="shared" si="34"/>
        <v>0</v>
      </c>
      <c r="G106" s="40">
        <f t="shared" si="34"/>
        <v>0</v>
      </c>
      <c r="H106" s="40">
        <f t="shared" si="34"/>
        <v>0</v>
      </c>
      <c r="I106" s="40">
        <f t="shared" si="34"/>
        <v>0</v>
      </c>
      <c r="J106" s="40">
        <f t="shared" si="34"/>
        <v>0</v>
      </c>
      <c r="K106" s="40">
        <f t="shared" si="34"/>
        <v>0</v>
      </c>
      <c r="L106" s="40">
        <f t="shared" si="34"/>
        <v>0</v>
      </c>
      <c r="M106" s="40">
        <f t="shared" si="34"/>
        <v>0</v>
      </c>
      <c r="N106" s="40">
        <f t="shared" si="34"/>
        <v>0</v>
      </c>
      <c r="O106" s="40">
        <f t="shared" si="34"/>
        <v>0</v>
      </c>
      <c r="P106" s="41">
        <f t="shared" ref="P106:P113" si="35">sum(D106:O106)</f>
        <v>0</v>
      </c>
      <c r="Q106" s="41">
        <f>iferror(average(D106:O106))</f>
        <v>0</v>
      </c>
      <c r="R106" s="42"/>
    </row>
    <row r="107" ht="19.5" customHeight="1" outlineLevel="1">
      <c r="A107" s="43"/>
      <c r="B107" s="44"/>
      <c r="C107" s="45" t="s">
        <v>82</v>
      </c>
      <c r="D107" s="46"/>
      <c r="E107" s="46"/>
      <c r="F107" s="46"/>
      <c r="G107" s="46"/>
      <c r="H107" s="46"/>
      <c r="I107" s="46"/>
      <c r="J107" s="47"/>
      <c r="K107" s="47"/>
      <c r="L107" s="46"/>
      <c r="M107" s="46"/>
      <c r="N107" s="46"/>
      <c r="O107" s="46"/>
      <c r="P107" s="48">
        <f t="shared" si="35"/>
        <v>0</v>
      </c>
      <c r="Q107" s="48">
        <f t="shared" ref="Q107:Q113" si="36">iferror(average(D107:O107),0)</f>
        <v>0</v>
      </c>
      <c r="R107" s="49"/>
    </row>
    <row r="108" ht="19.5" customHeight="1" outlineLevel="1">
      <c r="A108" s="43"/>
      <c r="B108" s="44"/>
      <c r="C108" s="45" t="s">
        <v>83</v>
      </c>
      <c r="D108" s="46"/>
      <c r="E108" s="46"/>
      <c r="F108" s="46"/>
      <c r="G108" s="46"/>
      <c r="H108" s="46"/>
      <c r="I108" s="46"/>
      <c r="J108" s="47"/>
      <c r="K108" s="47"/>
      <c r="L108" s="46"/>
      <c r="M108" s="46"/>
      <c r="N108" s="46"/>
      <c r="O108" s="46"/>
      <c r="P108" s="48">
        <f t="shared" si="35"/>
        <v>0</v>
      </c>
      <c r="Q108" s="48">
        <f t="shared" si="36"/>
        <v>0</v>
      </c>
      <c r="R108" s="49"/>
    </row>
    <row r="109" ht="19.5" customHeight="1" outlineLevel="1">
      <c r="A109" s="43"/>
      <c r="B109" s="44"/>
      <c r="C109" s="45" t="s">
        <v>84</v>
      </c>
      <c r="D109" s="46"/>
      <c r="E109" s="46"/>
      <c r="F109" s="46"/>
      <c r="G109" s="46"/>
      <c r="H109" s="46"/>
      <c r="I109" s="46"/>
      <c r="J109" s="47"/>
      <c r="K109" s="47"/>
      <c r="L109" s="46"/>
      <c r="M109" s="46"/>
      <c r="N109" s="46"/>
      <c r="O109" s="46"/>
      <c r="P109" s="48">
        <f t="shared" si="35"/>
        <v>0</v>
      </c>
      <c r="Q109" s="48">
        <f t="shared" si="36"/>
        <v>0</v>
      </c>
      <c r="R109" s="49"/>
    </row>
    <row r="110" ht="19.5" customHeight="1" outlineLevel="1">
      <c r="A110" s="43"/>
      <c r="B110" s="44"/>
      <c r="C110" s="45" t="s">
        <v>85</v>
      </c>
      <c r="D110" s="46"/>
      <c r="E110" s="46"/>
      <c r="F110" s="46"/>
      <c r="G110" s="46"/>
      <c r="H110" s="46"/>
      <c r="I110" s="46"/>
      <c r="J110" s="47"/>
      <c r="K110" s="47"/>
      <c r="L110" s="46"/>
      <c r="M110" s="46"/>
      <c r="N110" s="46"/>
      <c r="O110" s="46"/>
      <c r="P110" s="48">
        <f t="shared" si="35"/>
        <v>0</v>
      </c>
      <c r="Q110" s="48">
        <f t="shared" si="36"/>
        <v>0</v>
      </c>
      <c r="R110" s="49"/>
    </row>
    <row r="111" ht="19.5" customHeight="1" outlineLevel="1">
      <c r="A111" s="43"/>
      <c r="B111" s="44"/>
      <c r="C111" s="45" t="s">
        <v>75</v>
      </c>
      <c r="D111" s="46"/>
      <c r="E111" s="46"/>
      <c r="F111" s="46"/>
      <c r="G111" s="46"/>
      <c r="H111" s="46"/>
      <c r="I111" s="46"/>
      <c r="J111" s="47"/>
      <c r="K111" s="47"/>
      <c r="L111" s="46"/>
      <c r="M111" s="46"/>
      <c r="N111" s="46"/>
      <c r="O111" s="46"/>
      <c r="P111" s="48">
        <f t="shared" si="35"/>
        <v>0</v>
      </c>
      <c r="Q111" s="48">
        <f t="shared" si="36"/>
        <v>0</v>
      </c>
      <c r="R111" s="49"/>
    </row>
    <row r="112" ht="19.5" customHeight="1" outlineLevel="1">
      <c r="A112" s="43"/>
      <c r="B112" s="44"/>
      <c r="C112" s="45" t="s">
        <v>86</v>
      </c>
      <c r="D112" s="46"/>
      <c r="E112" s="46"/>
      <c r="F112" s="46"/>
      <c r="G112" s="46"/>
      <c r="H112" s="46"/>
      <c r="I112" s="46"/>
      <c r="J112" s="47"/>
      <c r="K112" s="47"/>
      <c r="L112" s="46"/>
      <c r="M112" s="46"/>
      <c r="N112" s="46"/>
      <c r="O112" s="46"/>
      <c r="P112" s="48">
        <f t="shared" si="35"/>
        <v>0</v>
      </c>
      <c r="Q112" s="48">
        <f t="shared" si="36"/>
        <v>0</v>
      </c>
      <c r="R112" s="49"/>
    </row>
    <row r="113" ht="19.5" customHeight="1" outlineLevel="1">
      <c r="A113" s="43"/>
      <c r="B113" s="44"/>
      <c r="C113" s="45" t="s">
        <v>23</v>
      </c>
      <c r="D113" s="46"/>
      <c r="E113" s="46"/>
      <c r="F113" s="46"/>
      <c r="G113" s="46"/>
      <c r="H113" s="46"/>
      <c r="I113" s="46"/>
      <c r="J113" s="47"/>
      <c r="K113" s="47"/>
      <c r="L113" s="46"/>
      <c r="M113" s="46"/>
      <c r="N113" s="46"/>
      <c r="O113" s="46"/>
      <c r="P113" s="48">
        <f t="shared" si="35"/>
        <v>0</v>
      </c>
      <c r="Q113" s="48">
        <f t="shared" si="36"/>
        <v>0</v>
      </c>
      <c r="R113" s="49"/>
    </row>
    <row r="114" ht="19.5" customHeight="1">
      <c r="A114" s="43"/>
      <c r="B114" s="44"/>
      <c r="C114" s="53"/>
      <c r="D114" s="46"/>
      <c r="E114" s="46"/>
      <c r="F114" s="46"/>
      <c r="G114" s="46"/>
      <c r="H114" s="46"/>
      <c r="I114" s="46"/>
      <c r="J114" s="47"/>
      <c r="K114" s="47"/>
      <c r="L114" s="46"/>
      <c r="M114" s="46"/>
      <c r="N114" s="46"/>
      <c r="O114" s="46"/>
      <c r="P114" s="48"/>
      <c r="Q114" s="48"/>
      <c r="R114" s="49"/>
    </row>
    <row r="115" ht="19.5" hidden="1" customHeight="1">
      <c r="A115" s="55"/>
      <c r="B115" s="56"/>
      <c r="C115" s="53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52"/>
      <c r="Q115" s="52"/>
      <c r="R115" s="49"/>
    </row>
    <row r="116" ht="24.0" customHeight="1">
      <c r="A116" s="37" t="s">
        <v>87</v>
      </c>
      <c r="B116" s="38"/>
      <c r="C116" s="39" t="s">
        <v>15</v>
      </c>
      <c r="D116" s="40">
        <f t="shared" ref="D116:O116" si="37">sum(D117:D124)</f>
        <v>0</v>
      </c>
      <c r="E116" s="40">
        <f t="shared" si="37"/>
        <v>0</v>
      </c>
      <c r="F116" s="40">
        <f t="shared" si="37"/>
        <v>0</v>
      </c>
      <c r="G116" s="40">
        <f t="shared" si="37"/>
        <v>0</v>
      </c>
      <c r="H116" s="40">
        <f t="shared" si="37"/>
        <v>0</v>
      </c>
      <c r="I116" s="40">
        <f t="shared" si="37"/>
        <v>0</v>
      </c>
      <c r="J116" s="40">
        <f t="shared" si="37"/>
        <v>0</v>
      </c>
      <c r="K116" s="40">
        <f t="shared" si="37"/>
        <v>0</v>
      </c>
      <c r="L116" s="40">
        <f t="shared" si="37"/>
        <v>0</v>
      </c>
      <c r="M116" s="40">
        <f t="shared" si="37"/>
        <v>0</v>
      </c>
      <c r="N116" s="40">
        <f t="shared" si="37"/>
        <v>0</v>
      </c>
      <c r="O116" s="40">
        <f t="shared" si="37"/>
        <v>0</v>
      </c>
      <c r="P116" s="41">
        <f t="shared" ref="P116:P122" si="38">sum(D116:O116)</f>
        <v>0</v>
      </c>
      <c r="Q116" s="41">
        <f>iferror(average(D116:O116))</f>
        <v>0</v>
      </c>
      <c r="R116" s="42"/>
    </row>
    <row r="117" ht="19.5" customHeight="1" outlineLevel="1">
      <c r="A117" s="43"/>
      <c r="B117" s="44"/>
      <c r="C117" s="45" t="s">
        <v>88</v>
      </c>
      <c r="D117" s="46"/>
      <c r="E117" s="46"/>
      <c r="F117" s="46"/>
      <c r="G117" s="46"/>
      <c r="H117" s="46"/>
      <c r="I117" s="46"/>
      <c r="J117" s="47"/>
      <c r="K117" s="47"/>
      <c r="L117" s="46"/>
      <c r="M117" s="46"/>
      <c r="N117" s="46"/>
      <c r="O117" s="46"/>
      <c r="P117" s="48">
        <f t="shared" si="38"/>
        <v>0</v>
      </c>
      <c r="Q117" s="48">
        <f t="shared" ref="Q117:Q122" si="39">iferror(average(D117:O117),0)</f>
        <v>0</v>
      </c>
      <c r="R117" s="49"/>
    </row>
    <row r="118" ht="19.5" customHeight="1" outlineLevel="1">
      <c r="A118" s="43"/>
      <c r="B118" s="44"/>
      <c r="C118" s="45" t="s">
        <v>89</v>
      </c>
      <c r="D118" s="46"/>
      <c r="E118" s="46"/>
      <c r="F118" s="46"/>
      <c r="G118" s="46"/>
      <c r="H118" s="46"/>
      <c r="I118" s="46"/>
      <c r="J118" s="47"/>
      <c r="K118" s="47"/>
      <c r="L118" s="46"/>
      <c r="M118" s="46"/>
      <c r="N118" s="46"/>
      <c r="O118" s="46"/>
      <c r="P118" s="48">
        <f t="shared" si="38"/>
        <v>0</v>
      </c>
      <c r="Q118" s="48">
        <f t="shared" si="39"/>
        <v>0</v>
      </c>
      <c r="R118" s="49"/>
    </row>
    <row r="119" ht="19.5" customHeight="1" outlineLevel="1">
      <c r="A119" s="43"/>
      <c r="B119" s="44"/>
      <c r="C119" s="45" t="s">
        <v>46</v>
      </c>
      <c r="D119" s="46"/>
      <c r="E119" s="46"/>
      <c r="F119" s="46"/>
      <c r="G119" s="46"/>
      <c r="H119" s="46"/>
      <c r="I119" s="46"/>
      <c r="J119" s="47"/>
      <c r="K119" s="47"/>
      <c r="L119" s="46"/>
      <c r="M119" s="46"/>
      <c r="N119" s="46"/>
      <c r="O119" s="46"/>
      <c r="P119" s="48">
        <f t="shared" si="38"/>
        <v>0</v>
      </c>
      <c r="Q119" s="48">
        <f t="shared" si="39"/>
        <v>0</v>
      </c>
      <c r="R119" s="49"/>
    </row>
    <row r="120" ht="19.5" customHeight="1" outlineLevel="1">
      <c r="A120" s="43"/>
      <c r="B120" s="44"/>
      <c r="C120" s="45" t="s">
        <v>81</v>
      </c>
      <c r="D120" s="46"/>
      <c r="E120" s="46"/>
      <c r="F120" s="46"/>
      <c r="G120" s="46"/>
      <c r="H120" s="46"/>
      <c r="I120" s="46"/>
      <c r="J120" s="47"/>
      <c r="K120" s="47"/>
      <c r="L120" s="46"/>
      <c r="M120" s="46"/>
      <c r="N120" s="46"/>
      <c r="O120" s="46"/>
      <c r="P120" s="48">
        <f t="shared" si="38"/>
        <v>0</v>
      </c>
      <c r="Q120" s="48">
        <f t="shared" si="39"/>
        <v>0</v>
      </c>
      <c r="R120" s="49"/>
    </row>
    <row r="121" ht="19.5" customHeight="1" outlineLevel="1">
      <c r="A121" s="43"/>
      <c r="B121" s="44"/>
      <c r="C121" s="45" t="s">
        <v>34</v>
      </c>
      <c r="D121" s="46"/>
      <c r="E121" s="46"/>
      <c r="F121" s="46"/>
      <c r="G121" s="46"/>
      <c r="H121" s="46"/>
      <c r="I121" s="46"/>
      <c r="J121" s="47"/>
      <c r="K121" s="47"/>
      <c r="L121" s="46"/>
      <c r="M121" s="46"/>
      <c r="N121" s="46"/>
      <c r="O121" s="46"/>
      <c r="P121" s="48">
        <f t="shared" si="38"/>
        <v>0</v>
      </c>
      <c r="Q121" s="48">
        <f t="shared" si="39"/>
        <v>0</v>
      </c>
      <c r="R121" s="49"/>
    </row>
    <row r="122" ht="19.5" customHeight="1" outlineLevel="1">
      <c r="A122" s="43"/>
      <c r="B122" s="44"/>
      <c r="C122" s="45" t="s">
        <v>23</v>
      </c>
      <c r="D122" s="46"/>
      <c r="E122" s="46"/>
      <c r="F122" s="46"/>
      <c r="G122" s="46"/>
      <c r="H122" s="46"/>
      <c r="I122" s="46"/>
      <c r="J122" s="47"/>
      <c r="K122" s="47"/>
      <c r="L122" s="46"/>
      <c r="M122" s="46"/>
      <c r="N122" s="46"/>
      <c r="O122" s="46"/>
      <c r="P122" s="48">
        <f t="shared" si="38"/>
        <v>0</v>
      </c>
      <c r="Q122" s="48">
        <f t="shared" si="39"/>
        <v>0</v>
      </c>
      <c r="R122" s="49"/>
    </row>
    <row r="123" ht="19.5" customHeight="1">
      <c r="A123" s="43"/>
      <c r="B123" s="44"/>
      <c r="C123" s="53"/>
      <c r="D123" s="46"/>
      <c r="E123" s="46"/>
      <c r="F123" s="46"/>
      <c r="G123" s="46"/>
      <c r="H123" s="46"/>
      <c r="I123" s="46"/>
      <c r="J123" s="47"/>
      <c r="K123" s="47"/>
      <c r="L123" s="46"/>
      <c r="M123" s="46"/>
      <c r="N123" s="46"/>
      <c r="O123" s="46"/>
      <c r="P123" s="48"/>
      <c r="Q123" s="48"/>
      <c r="R123" s="49"/>
    </row>
    <row r="124" ht="19.5" hidden="1" customHeight="1">
      <c r="A124" s="55"/>
      <c r="B124" s="56"/>
      <c r="C124" s="53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52"/>
      <c r="Q124" s="52"/>
      <c r="R124" s="49"/>
    </row>
    <row r="125" ht="24.0" customHeight="1">
      <c r="A125" s="37" t="s">
        <v>90</v>
      </c>
      <c r="B125" s="38"/>
      <c r="C125" s="39" t="s">
        <v>15</v>
      </c>
      <c r="D125" s="40">
        <f t="shared" ref="D125:O125" si="40">sum(D126:D135)</f>
        <v>0</v>
      </c>
      <c r="E125" s="40">
        <f t="shared" si="40"/>
        <v>0</v>
      </c>
      <c r="F125" s="40">
        <f t="shared" si="40"/>
        <v>0</v>
      </c>
      <c r="G125" s="40">
        <f t="shared" si="40"/>
        <v>0</v>
      </c>
      <c r="H125" s="40">
        <f t="shared" si="40"/>
        <v>0</v>
      </c>
      <c r="I125" s="40">
        <f t="shared" si="40"/>
        <v>0</v>
      </c>
      <c r="J125" s="40">
        <f t="shared" si="40"/>
        <v>0</v>
      </c>
      <c r="K125" s="40">
        <f t="shared" si="40"/>
        <v>0</v>
      </c>
      <c r="L125" s="40">
        <f t="shared" si="40"/>
        <v>0</v>
      </c>
      <c r="M125" s="40">
        <f t="shared" si="40"/>
        <v>0</v>
      </c>
      <c r="N125" s="40">
        <f t="shared" si="40"/>
        <v>0</v>
      </c>
      <c r="O125" s="40">
        <f t="shared" si="40"/>
        <v>0</v>
      </c>
      <c r="P125" s="41">
        <f t="shared" ref="P125:P133" si="41">sum(D125:O125)</f>
        <v>0</v>
      </c>
      <c r="Q125" s="41">
        <f>iferror(average(D125:O125))</f>
        <v>0</v>
      </c>
      <c r="R125" s="42"/>
    </row>
    <row r="126" ht="19.5" customHeight="1" outlineLevel="1">
      <c r="A126" s="43"/>
      <c r="B126" s="44"/>
      <c r="C126" s="45" t="s">
        <v>91</v>
      </c>
      <c r="D126" s="46"/>
      <c r="E126" s="46"/>
      <c r="F126" s="46"/>
      <c r="G126" s="46"/>
      <c r="H126" s="46"/>
      <c r="I126" s="46"/>
      <c r="J126" s="47"/>
      <c r="K126" s="47"/>
      <c r="L126" s="46"/>
      <c r="M126" s="46"/>
      <c r="N126" s="46"/>
      <c r="O126" s="46"/>
      <c r="P126" s="48">
        <f t="shared" si="41"/>
        <v>0</v>
      </c>
      <c r="Q126" s="48">
        <f t="shared" ref="Q126:Q133" si="42">iferror(average(D126:O126),0)</f>
        <v>0</v>
      </c>
      <c r="R126" s="49"/>
    </row>
    <row r="127" ht="19.5" customHeight="1" outlineLevel="1">
      <c r="A127" s="43"/>
      <c r="B127" s="44"/>
      <c r="C127" s="45" t="s">
        <v>44</v>
      </c>
      <c r="D127" s="46"/>
      <c r="E127" s="46"/>
      <c r="F127" s="46"/>
      <c r="G127" s="46"/>
      <c r="H127" s="46"/>
      <c r="I127" s="46"/>
      <c r="J127" s="47"/>
      <c r="K127" s="47"/>
      <c r="L127" s="46"/>
      <c r="M127" s="46"/>
      <c r="N127" s="46"/>
      <c r="O127" s="46"/>
      <c r="P127" s="48">
        <f t="shared" si="41"/>
        <v>0</v>
      </c>
      <c r="Q127" s="48">
        <f t="shared" si="42"/>
        <v>0</v>
      </c>
      <c r="R127" s="49"/>
    </row>
    <row r="128" ht="19.5" customHeight="1" outlineLevel="1">
      <c r="A128" s="43"/>
      <c r="B128" s="44"/>
      <c r="C128" s="45" t="s">
        <v>92</v>
      </c>
      <c r="D128" s="46"/>
      <c r="E128" s="46"/>
      <c r="F128" s="46"/>
      <c r="G128" s="46"/>
      <c r="H128" s="46"/>
      <c r="I128" s="46"/>
      <c r="J128" s="47"/>
      <c r="K128" s="47"/>
      <c r="L128" s="46"/>
      <c r="M128" s="46"/>
      <c r="N128" s="46"/>
      <c r="O128" s="46"/>
      <c r="P128" s="48">
        <f t="shared" si="41"/>
        <v>0</v>
      </c>
      <c r="Q128" s="48">
        <f t="shared" si="42"/>
        <v>0</v>
      </c>
      <c r="R128" s="49"/>
    </row>
    <row r="129" ht="19.5" customHeight="1" outlineLevel="1">
      <c r="A129" s="43"/>
      <c r="B129" s="44"/>
      <c r="C129" s="45" t="s">
        <v>93</v>
      </c>
      <c r="D129" s="46"/>
      <c r="E129" s="46"/>
      <c r="F129" s="46"/>
      <c r="G129" s="46"/>
      <c r="H129" s="46"/>
      <c r="I129" s="46"/>
      <c r="J129" s="47"/>
      <c r="K129" s="47"/>
      <c r="L129" s="46"/>
      <c r="M129" s="46"/>
      <c r="N129" s="46"/>
      <c r="O129" s="46"/>
      <c r="P129" s="48">
        <f t="shared" si="41"/>
        <v>0</v>
      </c>
      <c r="Q129" s="48">
        <f t="shared" si="42"/>
        <v>0</v>
      </c>
      <c r="R129" s="49"/>
    </row>
    <row r="130" ht="19.5" customHeight="1" outlineLevel="1">
      <c r="A130" s="43"/>
      <c r="B130" s="44"/>
      <c r="C130" s="45" t="s">
        <v>94</v>
      </c>
      <c r="D130" s="46"/>
      <c r="E130" s="46"/>
      <c r="F130" s="46"/>
      <c r="G130" s="46"/>
      <c r="H130" s="46"/>
      <c r="I130" s="46"/>
      <c r="J130" s="47"/>
      <c r="K130" s="47"/>
      <c r="L130" s="46"/>
      <c r="M130" s="46"/>
      <c r="N130" s="46"/>
      <c r="O130" s="46"/>
      <c r="P130" s="48">
        <f t="shared" si="41"/>
        <v>0</v>
      </c>
      <c r="Q130" s="48">
        <f t="shared" si="42"/>
        <v>0</v>
      </c>
      <c r="R130" s="49"/>
    </row>
    <row r="131" ht="19.5" customHeight="1" outlineLevel="1">
      <c r="A131" s="43"/>
      <c r="B131" s="44"/>
      <c r="C131" s="45" t="s">
        <v>95</v>
      </c>
      <c r="D131" s="46"/>
      <c r="E131" s="46"/>
      <c r="F131" s="46"/>
      <c r="G131" s="46"/>
      <c r="H131" s="46"/>
      <c r="I131" s="46"/>
      <c r="J131" s="47"/>
      <c r="K131" s="47"/>
      <c r="L131" s="46"/>
      <c r="M131" s="46"/>
      <c r="N131" s="46"/>
      <c r="O131" s="46"/>
      <c r="P131" s="48">
        <f t="shared" si="41"/>
        <v>0</v>
      </c>
      <c r="Q131" s="48">
        <f t="shared" si="42"/>
        <v>0</v>
      </c>
      <c r="R131" s="49"/>
    </row>
    <row r="132" ht="19.5" customHeight="1" outlineLevel="1">
      <c r="A132" s="43"/>
      <c r="B132" s="44"/>
      <c r="C132" s="45" t="s">
        <v>96</v>
      </c>
      <c r="D132" s="46"/>
      <c r="E132" s="46"/>
      <c r="F132" s="46"/>
      <c r="G132" s="46"/>
      <c r="H132" s="46"/>
      <c r="I132" s="46"/>
      <c r="J132" s="47"/>
      <c r="K132" s="47"/>
      <c r="L132" s="46"/>
      <c r="M132" s="46"/>
      <c r="N132" s="46"/>
      <c r="O132" s="46"/>
      <c r="P132" s="48">
        <f t="shared" si="41"/>
        <v>0</v>
      </c>
      <c r="Q132" s="48">
        <f t="shared" si="42"/>
        <v>0</v>
      </c>
      <c r="R132" s="49"/>
    </row>
    <row r="133" ht="19.5" customHeight="1" outlineLevel="1">
      <c r="A133" s="43"/>
      <c r="B133" s="44"/>
      <c r="C133" s="45" t="s">
        <v>23</v>
      </c>
      <c r="D133" s="46"/>
      <c r="E133" s="46"/>
      <c r="F133" s="46"/>
      <c r="G133" s="46"/>
      <c r="H133" s="46"/>
      <c r="I133" s="46"/>
      <c r="J133" s="47"/>
      <c r="K133" s="47"/>
      <c r="L133" s="46"/>
      <c r="M133" s="46"/>
      <c r="N133" s="46"/>
      <c r="O133" s="46"/>
      <c r="P133" s="48">
        <f t="shared" si="41"/>
        <v>0</v>
      </c>
      <c r="Q133" s="48">
        <f t="shared" si="42"/>
        <v>0</v>
      </c>
      <c r="R133" s="49"/>
    </row>
    <row r="134" ht="19.5" customHeight="1">
      <c r="A134" s="43"/>
      <c r="B134" s="44"/>
      <c r="C134" s="53"/>
      <c r="D134" s="46"/>
      <c r="E134" s="46"/>
      <c r="F134" s="46"/>
      <c r="G134" s="46"/>
      <c r="H134" s="46"/>
      <c r="I134" s="46"/>
      <c r="J134" s="47"/>
      <c r="K134" s="47"/>
      <c r="L134" s="46"/>
      <c r="M134" s="46"/>
      <c r="N134" s="46"/>
      <c r="O134" s="46"/>
      <c r="P134" s="48"/>
      <c r="Q134" s="48"/>
      <c r="R134" s="49"/>
    </row>
    <row r="135" ht="19.5" hidden="1" customHeight="1">
      <c r="A135" s="55"/>
      <c r="B135" s="56"/>
      <c r="C135" s="53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52"/>
      <c r="Q135" s="52"/>
      <c r="R135" s="49"/>
    </row>
    <row r="136" ht="24.0" customHeight="1">
      <c r="A136" s="37" t="s">
        <v>23</v>
      </c>
      <c r="B136" s="38"/>
      <c r="C136" s="39" t="s">
        <v>15</v>
      </c>
      <c r="D136" s="40">
        <f t="shared" ref="D136:O136" si="43">sum(D137:D140)</f>
        <v>0</v>
      </c>
      <c r="E136" s="40">
        <f t="shared" si="43"/>
        <v>0</v>
      </c>
      <c r="F136" s="40">
        <f t="shared" si="43"/>
        <v>0</v>
      </c>
      <c r="G136" s="40">
        <f t="shared" si="43"/>
        <v>0</v>
      </c>
      <c r="H136" s="40">
        <f t="shared" si="43"/>
        <v>0</v>
      </c>
      <c r="I136" s="40">
        <f t="shared" si="43"/>
        <v>0</v>
      </c>
      <c r="J136" s="40">
        <f t="shared" si="43"/>
        <v>0</v>
      </c>
      <c r="K136" s="40">
        <f t="shared" si="43"/>
        <v>0</v>
      </c>
      <c r="L136" s="40">
        <f t="shared" si="43"/>
        <v>0</v>
      </c>
      <c r="M136" s="40">
        <f t="shared" si="43"/>
        <v>0</v>
      </c>
      <c r="N136" s="40">
        <f t="shared" si="43"/>
        <v>0</v>
      </c>
      <c r="O136" s="40">
        <f t="shared" si="43"/>
        <v>0</v>
      </c>
      <c r="P136" s="41">
        <f t="shared" ref="P136:P138" si="44">sum(D136:O136)</f>
        <v>0</v>
      </c>
      <c r="Q136" s="41">
        <f>iferror(average(D136:O136))</f>
        <v>0</v>
      </c>
      <c r="R136" s="42"/>
    </row>
    <row r="137" ht="19.5" customHeight="1" outlineLevel="1">
      <c r="A137" s="43"/>
      <c r="B137" s="44"/>
      <c r="C137" s="45" t="s">
        <v>97</v>
      </c>
      <c r="D137" s="46"/>
      <c r="E137" s="46"/>
      <c r="F137" s="46"/>
      <c r="G137" s="46"/>
      <c r="H137" s="46"/>
      <c r="I137" s="46"/>
      <c r="J137" s="47"/>
      <c r="K137" s="47"/>
      <c r="L137" s="46"/>
      <c r="M137" s="46"/>
      <c r="N137" s="46"/>
      <c r="O137" s="46"/>
      <c r="P137" s="48">
        <f t="shared" si="44"/>
        <v>0</v>
      </c>
      <c r="Q137" s="48">
        <f t="shared" ref="Q137:Q138" si="45">iferror(average(D137:O137),0)</f>
        <v>0</v>
      </c>
      <c r="R137" s="49"/>
    </row>
    <row r="138" ht="19.5" customHeight="1" outlineLevel="1">
      <c r="A138" s="43"/>
      <c r="B138" s="44"/>
      <c r="C138" s="45" t="s">
        <v>98</v>
      </c>
      <c r="D138" s="46"/>
      <c r="E138" s="46"/>
      <c r="F138" s="46"/>
      <c r="G138" s="46"/>
      <c r="H138" s="46"/>
      <c r="I138" s="46"/>
      <c r="J138" s="47"/>
      <c r="K138" s="47"/>
      <c r="L138" s="46"/>
      <c r="M138" s="46"/>
      <c r="N138" s="46"/>
      <c r="O138" s="46"/>
      <c r="P138" s="48">
        <f t="shared" si="44"/>
        <v>0</v>
      </c>
      <c r="Q138" s="48">
        <f t="shared" si="45"/>
        <v>0</v>
      </c>
      <c r="R138" s="49"/>
    </row>
    <row r="139" ht="19.5" customHeight="1">
      <c r="A139" s="43"/>
      <c r="B139" s="44"/>
      <c r="C139" s="53"/>
      <c r="D139" s="46"/>
      <c r="E139" s="46"/>
      <c r="F139" s="46"/>
      <c r="G139" s="46"/>
      <c r="H139" s="46"/>
      <c r="I139" s="46"/>
      <c r="J139" s="47"/>
      <c r="K139" s="47"/>
      <c r="L139" s="46"/>
      <c r="M139" s="46"/>
      <c r="N139" s="46"/>
      <c r="O139" s="46"/>
      <c r="P139" s="48"/>
      <c r="Q139" s="48"/>
      <c r="R139" s="49"/>
    </row>
    <row r="140" ht="19.5" hidden="1" customHeight="1">
      <c r="A140" s="58"/>
      <c r="B140" s="59"/>
      <c r="C140" s="60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2"/>
      <c r="Q140" s="62"/>
      <c r="R140" s="4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1" outlineLevelRow="1"/>
  <cols>
    <col customWidth="1" min="1" max="1" width="14.38"/>
    <col customWidth="1" min="2" max="2" width="2.0"/>
    <col customWidth="1" min="3" max="3" width="20.13"/>
    <col customWidth="1" min="4" max="15" width="7.63" outlineLevel="1"/>
    <col customWidth="1" min="16" max="16" width="11.13"/>
    <col customWidth="1" min="17" max="17" width="8.13"/>
    <col customWidth="1" min="18" max="18" width="8.88"/>
  </cols>
  <sheetData>
    <row r="1" ht="6.0" customHeight="1">
      <c r="A1" s="27"/>
      <c r="B1" s="27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1"/>
      <c r="R1" s="31"/>
    </row>
    <row r="2" ht="38.25" customHeight="1">
      <c r="A2" s="32"/>
      <c r="B2" s="32"/>
      <c r="C2" s="33" t="s">
        <v>99</v>
      </c>
      <c r="D2" s="34">
        <v>36526.0</v>
      </c>
      <c r="E2" s="34">
        <v>36557.0</v>
      </c>
      <c r="F2" s="34">
        <v>36586.0</v>
      </c>
      <c r="G2" s="34">
        <v>36617.0</v>
      </c>
      <c r="H2" s="34">
        <v>36647.0</v>
      </c>
      <c r="I2" s="34">
        <v>36678.0</v>
      </c>
      <c r="J2" s="34">
        <v>36708.0</v>
      </c>
      <c r="K2" s="34">
        <v>36739.0</v>
      </c>
      <c r="L2" s="34">
        <v>36770.0</v>
      </c>
      <c r="M2" s="34">
        <v>36800.0</v>
      </c>
      <c r="N2" s="34">
        <v>36831.0</v>
      </c>
      <c r="O2" s="34">
        <v>36861.0</v>
      </c>
      <c r="P2" s="35" t="s">
        <v>12</v>
      </c>
      <c r="Q2" s="36" t="s">
        <v>13</v>
      </c>
      <c r="R2" s="36"/>
    </row>
    <row r="3" ht="24.0" customHeight="1">
      <c r="A3" s="37" t="s">
        <v>100</v>
      </c>
      <c r="B3" s="38"/>
      <c r="C3" s="39" t="s">
        <v>15</v>
      </c>
      <c r="D3" s="40">
        <f t="shared" ref="D3:O3" si="1">sum(D4:D10)</f>
        <v>0</v>
      </c>
      <c r="E3" s="40">
        <f t="shared" si="1"/>
        <v>0</v>
      </c>
      <c r="F3" s="40">
        <f t="shared" si="1"/>
        <v>0</v>
      </c>
      <c r="G3" s="40">
        <f t="shared" si="1"/>
        <v>0</v>
      </c>
      <c r="H3" s="40">
        <f t="shared" si="1"/>
        <v>0</v>
      </c>
      <c r="I3" s="40">
        <f t="shared" si="1"/>
        <v>0</v>
      </c>
      <c r="J3" s="40">
        <f t="shared" si="1"/>
        <v>0</v>
      </c>
      <c r="K3" s="40">
        <f t="shared" si="1"/>
        <v>0</v>
      </c>
      <c r="L3" s="40">
        <f t="shared" si="1"/>
        <v>0</v>
      </c>
      <c r="M3" s="40">
        <f t="shared" si="1"/>
        <v>0</v>
      </c>
      <c r="N3" s="40">
        <f t="shared" si="1"/>
        <v>0</v>
      </c>
      <c r="O3" s="40">
        <f t="shared" si="1"/>
        <v>0</v>
      </c>
      <c r="P3" s="41">
        <f t="shared" ref="P3:P8" si="2">sum(D3:O3)</f>
        <v>0</v>
      </c>
      <c r="Q3" s="41">
        <f>iferror(average(D3:O3))</f>
        <v>0</v>
      </c>
      <c r="R3" s="42"/>
    </row>
    <row r="4" ht="19.5" customHeight="1" outlineLevel="1">
      <c r="A4" s="50"/>
      <c r="B4" s="51"/>
      <c r="C4" s="45" t="s">
        <v>101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8">
        <f t="shared" si="2"/>
        <v>0</v>
      </c>
      <c r="Q4" s="48">
        <f t="shared" ref="Q4:Q8" si="3">iferror(average(D4:O4),0)</f>
        <v>0</v>
      </c>
      <c r="R4" s="49"/>
    </row>
    <row r="5" ht="19.5" customHeight="1" outlineLevel="1">
      <c r="A5" s="50"/>
      <c r="B5" s="51"/>
      <c r="C5" s="45" t="s">
        <v>102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8">
        <f t="shared" si="2"/>
        <v>0</v>
      </c>
      <c r="Q5" s="48">
        <f t="shared" si="3"/>
        <v>0</v>
      </c>
      <c r="R5" s="49"/>
    </row>
    <row r="6" ht="19.5" customHeight="1" outlineLevel="1">
      <c r="A6" s="50"/>
      <c r="B6" s="51"/>
      <c r="C6" s="45" t="s">
        <v>103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8">
        <f t="shared" si="2"/>
        <v>0</v>
      </c>
      <c r="Q6" s="48">
        <f t="shared" si="3"/>
        <v>0</v>
      </c>
      <c r="R6" s="49"/>
    </row>
    <row r="7" ht="19.5" customHeight="1" outlineLevel="1">
      <c r="A7" s="50"/>
      <c r="B7" s="51"/>
      <c r="C7" s="45" t="s">
        <v>104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8">
        <f t="shared" si="2"/>
        <v>0</v>
      </c>
      <c r="Q7" s="48">
        <f t="shared" si="3"/>
        <v>0</v>
      </c>
      <c r="R7" s="49"/>
    </row>
    <row r="8" ht="19.5" customHeight="1" outlineLevel="1">
      <c r="A8" s="50"/>
      <c r="B8" s="51"/>
      <c r="C8" s="45" t="s">
        <v>23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8">
        <f t="shared" si="2"/>
        <v>0</v>
      </c>
      <c r="Q8" s="48">
        <f t="shared" si="3"/>
        <v>0</v>
      </c>
      <c r="R8" s="49"/>
    </row>
    <row r="9" ht="19.5" customHeight="1">
      <c r="A9" s="50"/>
      <c r="B9" s="51"/>
      <c r="C9" s="53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8"/>
      <c r="Q9" s="48"/>
      <c r="R9" s="49"/>
    </row>
    <row r="10" ht="19.5" hidden="1" customHeight="1">
      <c r="A10" s="50"/>
      <c r="B10" s="51"/>
      <c r="C10" s="4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52"/>
      <c r="Q10" s="52"/>
      <c r="R10" s="49"/>
    </row>
    <row r="11" ht="24.0" customHeight="1">
      <c r="A11" s="37" t="s">
        <v>23</v>
      </c>
      <c r="B11" s="38"/>
      <c r="C11" s="39" t="s">
        <v>15</v>
      </c>
      <c r="D11" s="40">
        <f t="shared" ref="D11:O11" si="4">sum(D12:D19)</f>
        <v>0</v>
      </c>
      <c r="E11" s="40">
        <f t="shared" si="4"/>
        <v>0</v>
      </c>
      <c r="F11" s="40">
        <f t="shared" si="4"/>
        <v>0</v>
      </c>
      <c r="G11" s="40">
        <f t="shared" si="4"/>
        <v>0</v>
      </c>
      <c r="H11" s="40">
        <f t="shared" si="4"/>
        <v>0</v>
      </c>
      <c r="I11" s="40">
        <f t="shared" si="4"/>
        <v>0</v>
      </c>
      <c r="J11" s="40">
        <f t="shared" si="4"/>
        <v>0</v>
      </c>
      <c r="K11" s="40">
        <f t="shared" si="4"/>
        <v>0</v>
      </c>
      <c r="L11" s="40">
        <f t="shared" si="4"/>
        <v>0</v>
      </c>
      <c r="M11" s="40">
        <f t="shared" si="4"/>
        <v>0</v>
      </c>
      <c r="N11" s="40">
        <f t="shared" si="4"/>
        <v>0</v>
      </c>
      <c r="O11" s="40">
        <f t="shared" si="4"/>
        <v>0</v>
      </c>
      <c r="P11" s="41">
        <f t="shared" ref="P11:P17" si="5">sum(D11:O11)</f>
        <v>0</v>
      </c>
      <c r="Q11" s="41">
        <f>iferror(average(D11:O11))</f>
        <v>0</v>
      </c>
      <c r="R11" s="42"/>
    </row>
    <row r="12" ht="19.5" customHeight="1" outlineLevel="1">
      <c r="A12" s="50"/>
      <c r="B12" s="51"/>
      <c r="C12" s="45" t="s">
        <v>105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8">
        <f t="shared" si="5"/>
        <v>0</v>
      </c>
      <c r="Q12" s="48">
        <f t="shared" ref="Q12:Q17" si="6">iferror(average(D12:O12),0)</f>
        <v>0</v>
      </c>
      <c r="R12" s="49"/>
    </row>
    <row r="13" ht="19.5" customHeight="1" outlineLevel="1">
      <c r="A13" s="50"/>
      <c r="B13" s="51"/>
      <c r="C13" s="45" t="s">
        <v>106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8">
        <f t="shared" si="5"/>
        <v>0</v>
      </c>
      <c r="Q13" s="48">
        <f t="shared" si="6"/>
        <v>0</v>
      </c>
      <c r="R13" s="49"/>
    </row>
    <row r="14" ht="19.5" customHeight="1" outlineLevel="1">
      <c r="A14" s="50"/>
      <c r="B14" s="51"/>
      <c r="C14" s="45" t="s">
        <v>107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8">
        <f t="shared" si="5"/>
        <v>0</v>
      </c>
      <c r="Q14" s="48">
        <f t="shared" si="6"/>
        <v>0</v>
      </c>
      <c r="R14" s="49"/>
    </row>
    <row r="15" ht="19.5" customHeight="1" outlineLevel="1">
      <c r="A15" s="50"/>
      <c r="B15" s="51"/>
      <c r="C15" s="45" t="s">
        <v>52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8">
        <f t="shared" si="5"/>
        <v>0</v>
      </c>
      <c r="Q15" s="48">
        <f t="shared" si="6"/>
        <v>0</v>
      </c>
      <c r="R15" s="49"/>
    </row>
    <row r="16" ht="19.5" customHeight="1" outlineLevel="1">
      <c r="A16" s="50"/>
      <c r="B16" s="51"/>
      <c r="C16" s="45" t="s">
        <v>108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8">
        <f t="shared" si="5"/>
        <v>0</v>
      </c>
      <c r="Q16" s="48">
        <f t="shared" si="6"/>
        <v>0</v>
      </c>
      <c r="R16" s="49"/>
    </row>
    <row r="17" ht="19.5" customHeight="1" outlineLevel="1">
      <c r="A17" s="50"/>
      <c r="B17" s="51"/>
      <c r="C17" s="45" t="s">
        <v>23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8">
        <f t="shared" si="5"/>
        <v>0</v>
      </c>
      <c r="Q17" s="48">
        <f t="shared" si="6"/>
        <v>0</v>
      </c>
      <c r="R17" s="49"/>
    </row>
    <row r="18" ht="19.5" customHeight="1">
      <c r="A18" s="50"/>
      <c r="B18" s="51"/>
      <c r="C18" s="53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8"/>
      <c r="Q18" s="48"/>
      <c r="R18" s="49"/>
    </row>
    <row r="19" ht="19.5" hidden="1" customHeight="1">
      <c r="A19" s="43"/>
      <c r="B19" s="44"/>
      <c r="C19" s="53"/>
      <c r="D19" s="63"/>
      <c r="E19" s="63"/>
      <c r="F19" s="63"/>
      <c r="G19" s="63"/>
      <c r="H19" s="63"/>
      <c r="I19" s="63"/>
      <c r="J19" s="64"/>
      <c r="K19" s="64"/>
      <c r="L19" s="64"/>
      <c r="M19" s="64"/>
      <c r="N19" s="64"/>
      <c r="O19" s="64"/>
      <c r="P19" s="65"/>
      <c r="Q19" s="65"/>
      <c r="R19" s="4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13"/>
    <col customWidth="1" hidden="1" min="2" max="2" width="5.13"/>
    <col customWidth="1" min="3" max="3" width="15.13"/>
    <col customWidth="1" min="4" max="15" width="10.13"/>
    <col customWidth="1" min="16" max="16" width="12.63"/>
    <col customWidth="1" min="17" max="17" width="10.13"/>
    <col customWidth="1" min="18" max="18" width="5.13"/>
  </cols>
  <sheetData>
    <row r="1" ht="6.0" customHeight="1">
      <c r="A1" s="66"/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69"/>
      <c r="P1" s="70"/>
      <c r="Q1" s="70"/>
      <c r="R1" s="69"/>
    </row>
    <row r="2" ht="30.0" customHeight="1">
      <c r="A2" s="71"/>
      <c r="B2" s="72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3"/>
      <c r="O2" s="73"/>
      <c r="P2" s="74"/>
      <c r="Q2" s="74"/>
      <c r="R2" s="73"/>
    </row>
    <row r="3" ht="24.0" customHeight="1">
      <c r="A3" s="75"/>
      <c r="B3" s="76"/>
      <c r="C3" s="77" t="s">
        <v>109</v>
      </c>
      <c r="D3" s="78"/>
      <c r="E3" s="78"/>
      <c r="F3" s="78"/>
      <c r="G3" s="78"/>
      <c r="H3" s="78"/>
      <c r="I3" s="79"/>
      <c r="J3" s="78"/>
      <c r="K3" s="80" t="s">
        <v>110</v>
      </c>
      <c r="L3" s="81"/>
      <c r="M3" s="81"/>
      <c r="N3" s="82"/>
      <c r="O3" s="82"/>
      <c r="P3" s="83"/>
      <c r="Q3" s="83"/>
      <c r="R3" s="82"/>
    </row>
    <row r="4" ht="18.0" customHeight="1">
      <c r="A4" s="75"/>
      <c r="B4" s="76"/>
      <c r="C4" s="84" t="s">
        <v>111</v>
      </c>
      <c r="D4" s="85"/>
      <c r="E4" s="85"/>
      <c r="F4" s="85"/>
      <c r="G4" s="85"/>
      <c r="H4" s="85"/>
      <c r="I4" s="85"/>
      <c r="J4" s="85"/>
      <c r="K4" s="86" t="s">
        <v>112</v>
      </c>
      <c r="N4" s="87"/>
      <c r="O4" s="82"/>
      <c r="P4" s="83"/>
      <c r="Q4" s="83"/>
      <c r="R4" s="82"/>
    </row>
    <row r="5" ht="24.0" customHeight="1">
      <c r="A5" s="75"/>
      <c r="B5" s="76"/>
      <c r="C5" s="88" t="s">
        <v>113</v>
      </c>
      <c r="D5" s="89"/>
      <c r="E5" s="90"/>
      <c r="F5" s="90"/>
      <c r="G5" s="90"/>
      <c r="H5" s="90"/>
      <c r="I5" s="91"/>
      <c r="J5" s="90"/>
      <c r="K5" s="92" t="s">
        <v>114</v>
      </c>
      <c r="L5" s="90"/>
      <c r="M5" s="90"/>
      <c r="N5" s="93"/>
      <c r="O5" s="93"/>
      <c r="P5" s="94"/>
      <c r="Q5" s="94"/>
      <c r="R5" s="93"/>
    </row>
    <row r="6" ht="30.0" customHeight="1">
      <c r="A6" s="95"/>
      <c r="B6" s="96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7"/>
      <c r="Q6" s="97"/>
      <c r="R6" s="95"/>
    </row>
    <row r="7" ht="18.0" customHeight="1">
      <c r="A7" s="75"/>
      <c r="B7" s="76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  <c r="Q7" s="99"/>
      <c r="R7" s="82"/>
    </row>
    <row r="8" ht="18.0" customHeight="1">
      <c r="A8" s="75"/>
      <c r="B8" s="76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9"/>
      <c r="Q8" s="99"/>
      <c r="R8" s="82"/>
    </row>
    <row r="9" ht="18.0" customHeight="1">
      <c r="A9" s="75"/>
      <c r="B9" s="76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9"/>
      <c r="Q9" s="99"/>
      <c r="R9" s="82"/>
    </row>
    <row r="10" ht="18.0" customHeight="1">
      <c r="A10" s="75"/>
      <c r="B10" s="76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9"/>
      <c r="Q10" s="99"/>
      <c r="R10" s="82"/>
    </row>
    <row r="11" ht="18.0" customHeight="1">
      <c r="A11" s="75"/>
      <c r="B11" s="76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9"/>
      <c r="Q11" s="99"/>
      <c r="R11" s="82"/>
    </row>
    <row r="12" ht="18.0" customHeight="1">
      <c r="A12" s="75"/>
      <c r="B12" s="76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9"/>
      <c r="Q12" s="99"/>
      <c r="R12" s="82"/>
    </row>
    <row r="13" ht="18.0" customHeight="1">
      <c r="A13" s="75"/>
      <c r="B13" s="76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9"/>
      <c r="Q13" s="99"/>
      <c r="R13" s="82"/>
    </row>
    <row r="14" ht="18.0" customHeight="1">
      <c r="A14" s="75"/>
      <c r="B14" s="76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9"/>
      <c r="Q14" s="99"/>
      <c r="R14" s="82"/>
    </row>
    <row r="15" ht="18.0" customHeight="1">
      <c r="A15" s="75"/>
      <c r="B15" s="76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9"/>
      <c r="Q15" s="99"/>
      <c r="R15" s="82"/>
    </row>
    <row r="16" ht="18.0" customHeight="1">
      <c r="A16" s="75"/>
      <c r="B16" s="76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9"/>
      <c r="Q16" s="99"/>
      <c r="R16" s="82"/>
    </row>
    <row r="17" ht="18.0" customHeight="1">
      <c r="A17" s="75"/>
      <c r="B17" s="76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9"/>
      <c r="Q17" s="99"/>
      <c r="R17" s="82"/>
    </row>
    <row r="18" ht="18.0" customHeight="1">
      <c r="A18" s="75"/>
      <c r="B18" s="76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9"/>
      <c r="Q18" s="99"/>
      <c r="R18" s="82"/>
    </row>
    <row r="19" ht="18.0" customHeight="1">
      <c r="A19" s="75"/>
      <c r="B19" s="76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9"/>
      <c r="Q19" s="99"/>
      <c r="R19" s="82"/>
    </row>
    <row r="20" ht="30.0" customHeight="1">
      <c r="A20" s="75"/>
      <c r="B20" s="76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100"/>
      <c r="O20" s="82"/>
      <c r="P20" s="83"/>
      <c r="Q20" s="83"/>
      <c r="R20" s="82"/>
    </row>
    <row r="21" ht="19.5" customHeight="1">
      <c r="A21" s="75"/>
      <c r="B21" s="76"/>
      <c r="C21" s="101" t="s">
        <v>115</v>
      </c>
      <c r="D21" s="102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4"/>
      <c r="Q21" s="104"/>
      <c r="R21" s="103"/>
    </row>
    <row r="22" ht="19.5" customHeight="1">
      <c r="A22" s="105"/>
      <c r="B22" s="106"/>
      <c r="C22" s="107"/>
      <c r="D22" s="108">
        <v>36526.0</v>
      </c>
      <c r="E22" s="108">
        <v>36557.0</v>
      </c>
      <c r="F22" s="108">
        <v>36586.0</v>
      </c>
      <c r="G22" s="108">
        <v>36617.0</v>
      </c>
      <c r="H22" s="108">
        <v>36647.0</v>
      </c>
      <c r="I22" s="108">
        <v>36678.0</v>
      </c>
      <c r="J22" s="108">
        <v>36708.0</v>
      </c>
      <c r="K22" s="108">
        <v>36739.0</v>
      </c>
      <c r="L22" s="108">
        <v>36770.0</v>
      </c>
      <c r="M22" s="108">
        <v>36800.0</v>
      </c>
      <c r="N22" s="108">
        <v>36831.0</v>
      </c>
      <c r="O22" s="108">
        <v>36861.0</v>
      </c>
      <c r="P22" s="109" t="s">
        <v>12</v>
      </c>
      <c r="Q22" s="109" t="s">
        <v>13</v>
      </c>
      <c r="R22" s="110"/>
    </row>
    <row r="23" ht="24.0" customHeight="1">
      <c r="A23" s="75"/>
      <c r="B23" s="76"/>
      <c r="C23" s="111" t="s">
        <v>99</v>
      </c>
      <c r="D23" s="112">
        <f t="shared" ref="D23:O23" si="1">sum(D31:D41)</f>
        <v>0</v>
      </c>
      <c r="E23" s="112">
        <f t="shared" si="1"/>
        <v>0</v>
      </c>
      <c r="F23" s="112">
        <f t="shared" si="1"/>
        <v>0</v>
      </c>
      <c r="G23" s="112">
        <f t="shared" si="1"/>
        <v>0</v>
      </c>
      <c r="H23" s="112">
        <f t="shared" si="1"/>
        <v>0</v>
      </c>
      <c r="I23" s="112">
        <f t="shared" si="1"/>
        <v>0</v>
      </c>
      <c r="J23" s="112">
        <f t="shared" si="1"/>
        <v>0</v>
      </c>
      <c r="K23" s="112">
        <f t="shared" si="1"/>
        <v>0</v>
      </c>
      <c r="L23" s="112">
        <f t="shared" si="1"/>
        <v>0</v>
      </c>
      <c r="M23" s="112">
        <f t="shared" si="1"/>
        <v>0</v>
      </c>
      <c r="N23" s="112">
        <f t="shared" si="1"/>
        <v>0</v>
      </c>
      <c r="O23" s="112">
        <f t="shared" si="1"/>
        <v>0</v>
      </c>
      <c r="P23" s="113">
        <f t="shared" ref="P23:P25" si="3">sum(D23:O23)</f>
        <v>0</v>
      </c>
      <c r="Q23" s="113">
        <f t="shared" ref="Q23:Q25" si="4">iferror(averageif(D23:O23, "&gt;0", D23:O23), 0)</f>
        <v>0</v>
      </c>
      <c r="R23" s="114"/>
    </row>
    <row r="24" ht="21.0" customHeight="1">
      <c r="A24" s="115"/>
      <c r="B24" s="116"/>
      <c r="C24" s="117" t="s">
        <v>11</v>
      </c>
      <c r="D24" s="118">
        <f t="shared" ref="D24:O24" si="2">sum(D44:D58)</f>
        <v>0</v>
      </c>
      <c r="E24" s="118">
        <f t="shared" si="2"/>
        <v>0</v>
      </c>
      <c r="F24" s="118">
        <f t="shared" si="2"/>
        <v>0</v>
      </c>
      <c r="G24" s="118">
        <f t="shared" si="2"/>
        <v>0</v>
      </c>
      <c r="H24" s="118">
        <f t="shared" si="2"/>
        <v>0</v>
      </c>
      <c r="I24" s="118">
        <f t="shared" si="2"/>
        <v>0</v>
      </c>
      <c r="J24" s="118">
        <f t="shared" si="2"/>
        <v>0</v>
      </c>
      <c r="K24" s="118">
        <f t="shared" si="2"/>
        <v>0</v>
      </c>
      <c r="L24" s="118">
        <f t="shared" si="2"/>
        <v>0</v>
      </c>
      <c r="M24" s="118">
        <f t="shared" si="2"/>
        <v>0</v>
      </c>
      <c r="N24" s="118">
        <f t="shared" si="2"/>
        <v>0</v>
      </c>
      <c r="O24" s="118">
        <f t="shared" si="2"/>
        <v>0</v>
      </c>
      <c r="P24" s="119">
        <f t="shared" si="3"/>
        <v>0</v>
      </c>
      <c r="Q24" s="120">
        <f t="shared" si="4"/>
        <v>0</v>
      </c>
      <c r="R24" s="121"/>
    </row>
    <row r="25" ht="21.0" customHeight="1">
      <c r="A25" s="122"/>
      <c r="B25" s="123"/>
      <c r="C25" s="124" t="s">
        <v>116</v>
      </c>
      <c r="D25" s="125">
        <f t="shared" ref="D25:O25" si="5">D23-D24</f>
        <v>0</v>
      </c>
      <c r="E25" s="125">
        <f t="shared" si="5"/>
        <v>0</v>
      </c>
      <c r="F25" s="125">
        <f t="shared" si="5"/>
        <v>0</v>
      </c>
      <c r="G25" s="125">
        <f t="shared" si="5"/>
        <v>0</v>
      </c>
      <c r="H25" s="125">
        <f t="shared" si="5"/>
        <v>0</v>
      </c>
      <c r="I25" s="125">
        <f t="shared" si="5"/>
        <v>0</v>
      </c>
      <c r="J25" s="125">
        <f t="shared" si="5"/>
        <v>0</v>
      </c>
      <c r="K25" s="125">
        <f t="shared" si="5"/>
        <v>0</v>
      </c>
      <c r="L25" s="125">
        <f t="shared" si="5"/>
        <v>0</v>
      </c>
      <c r="M25" s="125">
        <f t="shared" si="5"/>
        <v>0</v>
      </c>
      <c r="N25" s="125">
        <f t="shared" si="5"/>
        <v>0</v>
      </c>
      <c r="O25" s="125">
        <f t="shared" si="5"/>
        <v>0</v>
      </c>
      <c r="P25" s="126">
        <f t="shared" si="3"/>
        <v>0</v>
      </c>
      <c r="Q25" s="126">
        <f t="shared" si="4"/>
        <v>0</v>
      </c>
      <c r="R25" s="127"/>
    </row>
    <row r="26" ht="21.0" customHeight="1">
      <c r="A26" s="75"/>
      <c r="B26" s="76"/>
      <c r="C26" s="128" t="s">
        <v>117</v>
      </c>
      <c r="D26" s="129">
        <f>(StartingBalance+D23)-D24</f>
        <v>5000</v>
      </c>
      <c r="E26" s="129">
        <f t="shared" ref="E26:O26" si="6">(D26+E23)-E24</f>
        <v>5000</v>
      </c>
      <c r="F26" s="129">
        <f t="shared" si="6"/>
        <v>5000</v>
      </c>
      <c r="G26" s="129">
        <f t="shared" si="6"/>
        <v>5000</v>
      </c>
      <c r="H26" s="129">
        <f t="shared" si="6"/>
        <v>5000</v>
      </c>
      <c r="I26" s="129">
        <f t="shared" si="6"/>
        <v>5000</v>
      </c>
      <c r="J26" s="129">
        <f t="shared" si="6"/>
        <v>5000</v>
      </c>
      <c r="K26" s="129">
        <f t="shared" si="6"/>
        <v>5000</v>
      </c>
      <c r="L26" s="129">
        <f t="shared" si="6"/>
        <v>5000</v>
      </c>
      <c r="M26" s="129">
        <f t="shared" si="6"/>
        <v>5000</v>
      </c>
      <c r="N26" s="129">
        <f t="shared" si="6"/>
        <v>5000</v>
      </c>
      <c r="O26" s="129">
        <f t="shared" si="6"/>
        <v>5000</v>
      </c>
      <c r="P26" s="113"/>
      <c r="Q26" s="130">
        <f>iferror(averageif(D26:O26, "&gt;0", D26:O26))</f>
        <v>5000</v>
      </c>
      <c r="R26" s="114"/>
    </row>
    <row r="27" ht="19.5" customHeight="1">
      <c r="A27" s="75"/>
      <c r="B27" s="76"/>
      <c r="C27" s="82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2"/>
      <c r="Q27" s="132"/>
      <c r="R27" s="114"/>
    </row>
    <row r="28" ht="19.5" customHeight="1">
      <c r="A28" s="75"/>
      <c r="B28" s="76"/>
      <c r="C28" s="82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2"/>
      <c r="Q28" s="132"/>
      <c r="R28" s="133"/>
    </row>
    <row r="29" ht="19.5" customHeight="1">
      <c r="A29" s="75"/>
      <c r="B29" s="76"/>
      <c r="C29" s="101" t="s">
        <v>99</v>
      </c>
      <c r="D29" s="134"/>
      <c r="E29" s="135"/>
      <c r="F29" s="135"/>
      <c r="G29" s="135"/>
      <c r="H29" s="135"/>
      <c r="I29" s="135"/>
      <c r="J29" s="136"/>
      <c r="K29" s="131"/>
      <c r="L29" s="131"/>
      <c r="M29" s="131"/>
      <c r="N29" s="131"/>
      <c r="O29" s="131"/>
      <c r="P29" s="132"/>
      <c r="Q29" s="132"/>
      <c r="R29" s="133"/>
    </row>
    <row r="30" ht="19.5" customHeight="1">
      <c r="A30" s="105"/>
      <c r="B30" s="106" t="s">
        <v>118</v>
      </c>
      <c r="C30" s="107" t="str">
        <f>IFERROR(__xludf.DUMMYFUNCTION("unique(Ingresos!A:A)"),"")</f>
        <v/>
      </c>
      <c r="D30" s="108">
        <v>36526.0</v>
      </c>
      <c r="E30" s="108">
        <v>36557.0</v>
      </c>
      <c r="F30" s="108">
        <v>36586.0</v>
      </c>
      <c r="G30" s="108">
        <v>36617.0</v>
      </c>
      <c r="H30" s="108">
        <v>36647.0</v>
      </c>
      <c r="I30" s="108">
        <v>36678.0</v>
      </c>
      <c r="J30" s="108">
        <v>36708.0</v>
      </c>
      <c r="K30" s="108">
        <v>36739.0</v>
      </c>
      <c r="L30" s="108">
        <v>36770.0</v>
      </c>
      <c r="M30" s="108">
        <v>36800.0</v>
      </c>
      <c r="N30" s="108">
        <v>36831.0</v>
      </c>
      <c r="O30" s="108">
        <v>36861.0</v>
      </c>
      <c r="P30" s="137" t="s">
        <v>12</v>
      </c>
      <c r="Q30" s="137" t="s">
        <v>13</v>
      </c>
      <c r="R30" s="110"/>
    </row>
    <row r="31" ht="19.5" customHeight="1">
      <c r="A31" s="75"/>
      <c r="B31" s="138">
        <f t="array" ref="B31:B40">iferror(match(C31:C40,Ingresos!A:A,0))</f>
        <v>3</v>
      </c>
      <c r="C31" s="139" t="str">
        <f>IFERROR(__xludf.DUMMYFUNCTION("""COMPUTED_VALUE"""),"Sueldo")</f>
        <v>Sueldo</v>
      </c>
      <c r="D31" s="140">
        <f t="shared" ref="D31:D32" si="7">if(not(isblank(B31)), indirect("Ingresos!D"&amp;B31&amp;":Q"&amp;B31),"")</f>
        <v>0</v>
      </c>
      <c r="E31" s="141">
        <v>0.0</v>
      </c>
      <c r="F31" s="141">
        <v>0.0</v>
      </c>
      <c r="G31" s="141">
        <v>0.0</v>
      </c>
      <c r="H31" s="141">
        <v>0.0</v>
      </c>
      <c r="I31" s="141">
        <v>0.0</v>
      </c>
      <c r="J31" s="141">
        <v>0.0</v>
      </c>
      <c r="K31" s="141">
        <v>0.0</v>
      </c>
      <c r="L31" s="141">
        <v>0.0</v>
      </c>
      <c r="M31" s="141">
        <v>0.0</v>
      </c>
      <c r="N31" s="141">
        <v>0.0</v>
      </c>
      <c r="O31" s="141">
        <v>0.0</v>
      </c>
      <c r="P31" s="142">
        <v>0.0</v>
      </c>
      <c r="Q31" s="142">
        <v>0.0</v>
      </c>
      <c r="R31" s="143"/>
    </row>
    <row r="32" ht="19.5" customHeight="1">
      <c r="A32" s="75"/>
      <c r="B32" s="144">
        <v>11.0</v>
      </c>
      <c r="C32" s="145" t="str">
        <f>IFERROR(__xludf.DUMMYFUNCTION("""COMPUTED_VALUE"""),"Otros")</f>
        <v>Otros</v>
      </c>
      <c r="D32" s="141">
        <f t="shared" si="7"/>
        <v>0</v>
      </c>
      <c r="E32" s="141">
        <v>0.0</v>
      </c>
      <c r="F32" s="141">
        <v>0.0</v>
      </c>
      <c r="G32" s="141">
        <v>0.0</v>
      </c>
      <c r="H32" s="141">
        <v>0.0</v>
      </c>
      <c r="I32" s="141">
        <v>0.0</v>
      </c>
      <c r="J32" s="141">
        <v>0.0</v>
      </c>
      <c r="K32" s="141">
        <v>0.0</v>
      </c>
      <c r="L32" s="141">
        <v>0.0</v>
      </c>
      <c r="M32" s="141">
        <v>0.0</v>
      </c>
      <c r="N32" s="141">
        <v>0.0</v>
      </c>
      <c r="O32" s="141">
        <v>0.0</v>
      </c>
      <c r="P32" s="113">
        <v>0.0</v>
      </c>
      <c r="Q32" s="113">
        <v>0.0</v>
      </c>
      <c r="R32" s="143"/>
    </row>
    <row r="33" ht="1.5" customHeight="1">
      <c r="A33" s="75"/>
      <c r="B33" s="76"/>
      <c r="C33" s="146"/>
      <c r="D33" s="141" t="str">
        <f t="shared" ref="D33:D40" si="8">if(not(isblank(B33)), indirect("Income!D"&amp;B33&amp;":Q"&amp;B33),"")</f>
        <v/>
      </c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13"/>
      <c r="Q33" s="113"/>
      <c r="R33" s="114"/>
    </row>
    <row r="34" ht="1.5" customHeight="1">
      <c r="A34" s="75"/>
      <c r="B34" s="76"/>
      <c r="C34" s="146"/>
      <c r="D34" s="141" t="str">
        <f t="shared" si="8"/>
        <v/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13"/>
      <c r="Q34" s="113"/>
      <c r="R34" s="114"/>
    </row>
    <row r="35" ht="1.5" customHeight="1">
      <c r="A35" s="75"/>
      <c r="B35" s="76"/>
      <c r="C35" s="146"/>
      <c r="D35" s="141" t="str">
        <f t="shared" si="8"/>
        <v/>
      </c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13"/>
      <c r="Q35" s="113"/>
      <c r="R35" s="114"/>
    </row>
    <row r="36" ht="1.5" customHeight="1">
      <c r="A36" s="75"/>
      <c r="B36" s="76"/>
      <c r="C36" s="146"/>
      <c r="D36" s="141" t="str">
        <f t="shared" si="8"/>
        <v/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13"/>
      <c r="Q36" s="113"/>
      <c r="R36" s="114"/>
    </row>
    <row r="37" ht="1.5" customHeight="1">
      <c r="A37" s="75"/>
      <c r="B37" s="76"/>
      <c r="C37" s="146"/>
      <c r="D37" s="141" t="str">
        <f t="shared" si="8"/>
        <v/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13"/>
      <c r="Q37" s="113"/>
      <c r="R37" s="114"/>
    </row>
    <row r="38" ht="1.5" customHeight="1">
      <c r="A38" s="75"/>
      <c r="B38" s="76"/>
      <c r="C38" s="146"/>
      <c r="D38" s="141" t="str">
        <f t="shared" si="8"/>
        <v/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13"/>
      <c r="Q38" s="113"/>
      <c r="R38" s="114"/>
    </row>
    <row r="39" ht="1.5" customHeight="1">
      <c r="A39" s="75"/>
      <c r="B39" s="76"/>
      <c r="C39" s="146"/>
      <c r="D39" s="141" t="str">
        <f t="shared" si="8"/>
        <v/>
      </c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13"/>
      <c r="Q39" s="113"/>
      <c r="R39" s="114"/>
    </row>
    <row r="40" ht="1.5" customHeight="1">
      <c r="A40" s="75"/>
      <c r="B40" s="76"/>
      <c r="C40" s="146"/>
      <c r="D40" s="141" t="str">
        <f t="shared" si="8"/>
        <v/>
      </c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13"/>
      <c r="Q40" s="113"/>
      <c r="R40" s="133"/>
    </row>
    <row r="41" ht="19.5" customHeight="1">
      <c r="A41" s="75"/>
      <c r="B41" s="76"/>
      <c r="C41" s="102"/>
      <c r="D41" s="147"/>
      <c r="E41" s="148"/>
      <c r="F41" s="148"/>
      <c r="G41" s="149"/>
      <c r="H41" s="149"/>
      <c r="I41" s="149"/>
      <c r="J41" s="149"/>
      <c r="K41" s="149"/>
      <c r="L41" s="149"/>
      <c r="M41" s="149"/>
      <c r="N41" s="149"/>
      <c r="O41" s="149"/>
      <c r="P41" s="113"/>
      <c r="Q41" s="113"/>
      <c r="R41" s="133"/>
    </row>
    <row r="42" ht="19.5" customHeight="1">
      <c r="A42" s="75"/>
      <c r="B42" s="76"/>
      <c r="C42" s="101" t="s">
        <v>11</v>
      </c>
      <c r="D42" s="134"/>
      <c r="E42" s="136"/>
      <c r="F42" s="136"/>
      <c r="G42" s="150"/>
      <c r="H42" s="150"/>
      <c r="I42" s="150"/>
      <c r="J42" s="150"/>
      <c r="K42" s="150"/>
      <c r="L42" s="150"/>
      <c r="M42" s="150"/>
      <c r="N42" s="150"/>
      <c r="O42" s="150"/>
      <c r="P42" s="113"/>
      <c r="Q42" s="113"/>
      <c r="R42" s="133"/>
    </row>
    <row r="43" ht="19.5" customHeight="1">
      <c r="A43" s="105"/>
      <c r="B43" s="106" t="s">
        <v>118</v>
      </c>
      <c r="C43" s="151" t="str">
        <f>IFERROR(__xludf.DUMMYFUNCTION("unique(Gastos!A:A)"),"")</f>
        <v/>
      </c>
      <c r="D43" s="108">
        <v>36526.0</v>
      </c>
      <c r="E43" s="108">
        <v>36557.0</v>
      </c>
      <c r="F43" s="108">
        <v>36586.0</v>
      </c>
      <c r="G43" s="108">
        <v>36617.0</v>
      </c>
      <c r="H43" s="108">
        <v>36647.0</v>
      </c>
      <c r="I43" s="108">
        <v>36678.0</v>
      </c>
      <c r="J43" s="108">
        <v>36708.0</v>
      </c>
      <c r="K43" s="108">
        <v>36739.0</v>
      </c>
      <c r="L43" s="108">
        <v>36770.0</v>
      </c>
      <c r="M43" s="108">
        <v>36800.0</v>
      </c>
      <c r="N43" s="108">
        <v>36831.0</v>
      </c>
      <c r="O43" s="108">
        <v>36861.0</v>
      </c>
      <c r="P43" s="137" t="s">
        <v>12</v>
      </c>
      <c r="Q43" s="137" t="s">
        <v>13</v>
      </c>
      <c r="R43" s="110"/>
    </row>
    <row r="44" ht="19.5" customHeight="1">
      <c r="A44" s="152"/>
      <c r="B44" s="138">
        <f t="array" ref="B44:B58">iferror(match(C44:C58,Gastos!A:A,0))</f>
        <v>3</v>
      </c>
      <c r="C44" s="153" t="str">
        <f>IFERROR(__xludf.DUMMYFUNCTION("""COMPUTED_VALUE"""),"Niños")</f>
        <v>Niños</v>
      </c>
      <c r="D44" s="154">
        <f t="shared" ref="D44:D58" si="9">if(not(isblank(B44)), indirect("Gastos!D"&amp;B44&amp;":Q"&amp;B44),"")</f>
        <v>0</v>
      </c>
      <c r="E44" s="154">
        <v>0.0</v>
      </c>
      <c r="F44" s="154">
        <v>0.0</v>
      </c>
      <c r="G44" s="154">
        <v>0.0</v>
      </c>
      <c r="H44" s="154">
        <v>0.0</v>
      </c>
      <c r="I44" s="154">
        <v>0.0</v>
      </c>
      <c r="J44" s="154">
        <v>0.0</v>
      </c>
      <c r="K44" s="154">
        <v>0.0</v>
      </c>
      <c r="L44" s="154">
        <v>0.0</v>
      </c>
      <c r="M44" s="154">
        <v>0.0</v>
      </c>
      <c r="N44" s="154">
        <v>0.0</v>
      </c>
      <c r="O44" s="154">
        <v>0.0</v>
      </c>
      <c r="P44" s="155">
        <v>0.0</v>
      </c>
      <c r="Q44" s="155">
        <v>0.0</v>
      </c>
      <c r="R44" s="156"/>
    </row>
    <row r="45" ht="19.5" customHeight="1">
      <c r="A45" s="75"/>
      <c r="B45" s="144">
        <v>14.0</v>
      </c>
      <c r="C45" s="157" t="str">
        <f>IFERROR(__xludf.DUMMYFUNCTION("""COMPUTED_VALUE"""),"Deuda")</f>
        <v>Deuda</v>
      </c>
      <c r="D45" s="154">
        <f t="shared" si="9"/>
        <v>0</v>
      </c>
      <c r="E45" s="158">
        <v>0.0</v>
      </c>
      <c r="F45" s="158">
        <v>0.0</v>
      </c>
      <c r="G45" s="158">
        <v>0.0</v>
      </c>
      <c r="H45" s="158">
        <v>0.0</v>
      </c>
      <c r="I45" s="158">
        <v>0.0</v>
      </c>
      <c r="J45" s="158">
        <v>0.0</v>
      </c>
      <c r="K45" s="158">
        <v>0.0</v>
      </c>
      <c r="L45" s="158">
        <v>0.0</v>
      </c>
      <c r="M45" s="158">
        <v>0.0</v>
      </c>
      <c r="N45" s="158">
        <v>0.0</v>
      </c>
      <c r="O45" s="158">
        <v>0.0</v>
      </c>
      <c r="P45" s="159">
        <v>0.0</v>
      </c>
      <c r="Q45" s="159">
        <v>0.0</v>
      </c>
      <c r="R45" s="160"/>
    </row>
    <row r="46" ht="19.5" customHeight="1">
      <c r="A46" s="75"/>
      <c r="B46" s="144">
        <v>23.0</v>
      </c>
      <c r="C46" s="157" t="str">
        <f>IFERROR(__xludf.DUMMYFUNCTION("""COMPUTED_VALUE"""),"Educación")</f>
        <v>Educación</v>
      </c>
      <c r="D46" s="154">
        <f t="shared" si="9"/>
        <v>0</v>
      </c>
      <c r="E46" s="158">
        <v>0.0</v>
      </c>
      <c r="F46" s="158">
        <v>0.0</v>
      </c>
      <c r="G46" s="158">
        <v>0.0</v>
      </c>
      <c r="H46" s="158">
        <v>0.0</v>
      </c>
      <c r="I46" s="158">
        <v>0.0</v>
      </c>
      <c r="J46" s="158">
        <v>0.0</v>
      </c>
      <c r="K46" s="158">
        <v>0.0</v>
      </c>
      <c r="L46" s="158">
        <v>0.0</v>
      </c>
      <c r="M46" s="158">
        <v>0.0</v>
      </c>
      <c r="N46" s="158">
        <v>0.0</v>
      </c>
      <c r="O46" s="158">
        <v>0.0</v>
      </c>
      <c r="P46" s="159">
        <v>0.0</v>
      </c>
      <c r="Q46" s="159">
        <v>0.0</v>
      </c>
      <c r="R46" s="160"/>
    </row>
    <row r="47" ht="19.5" customHeight="1">
      <c r="A47" s="75"/>
      <c r="B47" s="144">
        <v>30.0</v>
      </c>
      <c r="C47" s="157" t="str">
        <f>IFERROR(__xludf.DUMMYFUNCTION("""COMPUTED_VALUE"""),"Ocio")</f>
        <v>Ocio</v>
      </c>
      <c r="D47" s="154">
        <f t="shared" si="9"/>
        <v>0</v>
      </c>
      <c r="E47" s="158">
        <v>0.0</v>
      </c>
      <c r="F47" s="158">
        <v>0.0</v>
      </c>
      <c r="G47" s="158">
        <v>0.0</v>
      </c>
      <c r="H47" s="158">
        <v>0.0</v>
      </c>
      <c r="I47" s="158">
        <v>0.0</v>
      </c>
      <c r="J47" s="158">
        <v>0.0</v>
      </c>
      <c r="K47" s="158">
        <v>0.0</v>
      </c>
      <c r="L47" s="158">
        <v>0.0</v>
      </c>
      <c r="M47" s="158">
        <v>0.0</v>
      </c>
      <c r="N47" s="158">
        <v>0.0</v>
      </c>
      <c r="O47" s="158">
        <v>0.0</v>
      </c>
      <c r="P47" s="159">
        <v>0.0</v>
      </c>
      <c r="Q47" s="159">
        <v>0.0</v>
      </c>
      <c r="R47" s="160"/>
    </row>
    <row r="48" ht="19.5" customHeight="1">
      <c r="A48" s="75"/>
      <c r="B48" s="144">
        <v>45.0</v>
      </c>
      <c r="C48" s="157" t="str">
        <f>IFERROR(__xludf.DUMMYFUNCTION("""COMPUTED_VALUE"""),"Gastos diarios")</f>
        <v>Gastos diarios</v>
      </c>
      <c r="D48" s="154">
        <f t="shared" si="9"/>
        <v>0</v>
      </c>
      <c r="E48" s="158">
        <v>0.0</v>
      </c>
      <c r="F48" s="158">
        <v>0.0</v>
      </c>
      <c r="G48" s="158">
        <v>0.0</v>
      </c>
      <c r="H48" s="158">
        <v>0.0</v>
      </c>
      <c r="I48" s="158">
        <v>0.0</v>
      </c>
      <c r="J48" s="158">
        <v>0.0</v>
      </c>
      <c r="K48" s="158">
        <v>0.0</v>
      </c>
      <c r="L48" s="158">
        <v>0.0</v>
      </c>
      <c r="M48" s="158">
        <v>0.0</v>
      </c>
      <c r="N48" s="158">
        <v>0.0</v>
      </c>
      <c r="O48" s="158">
        <v>0.0</v>
      </c>
      <c r="P48" s="159">
        <v>0.0</v>
      </c>
      <c r="Q48" s="159">
        <v>0.0</v>
      </c>
      <c r="R48" s="160"/>
    </row>
    <row r="49" ht="19.5" customHeight="1">
      <c r="A49" s="75"/>
      <c r="B49" s="144">
        <v>56.0</v>
      </c>
      <c r="C49" s="157" t="str">
        <f>IFERROR(__xludf.DUMMYFUNCTION("""COMPUTED_VALUE"""),"Regalos")</f>
        <v>Regalos</v>
      </c>
      <c r="D49" s="154">
        <f t="shared" si="9"/>
        <v>0</v>
      </c>
      <c r="E49" s="158">
        <v>0.0</v>
      </c>
      <c r="F49" s="158">
        <v>0.0</v>
      </c>
      <c r="G49" s="158">
        <v>0.0</v>
      </c>
      <c r="H49" s="158">
        <v>0.0</v>
      </c>
      <c r="I49" s="158">
        <v>0.0</v>
      </c>
      <c r="J49" s="158">
        <v>0.0</v>
      </c>
      <c r="K49" s="158">
        <v>0.0</v>
      </c>
      <c r="L49" s="158">
        <v>0.0</v>
      </c>
      <c r="M49" s="158">
        <v>0.0</v>
      </c>
      <c r="N49" s="158">
        <v>0.0</v>
      </c>
      <c r="O49" s="158">
        <v>0.0</v>
      </c>
      <c r="P49" s="159">
        <v>0.0</v>
      </c>
      <c r="Q49" s="159">
        <v>0.0</v>
      </c>
      <c r="R49" s="160"/>
    </row>
    <row r="50" ht="19.5" customHeight="1">
      <c r="A50" s="75"/>
      <c r="B50" s="144">
        <v>62.0</v>
      </c>
      <c r="C50" s="157" t="str">
        <f>IFERROR(__xludf.DUMMYFUNCTION("""COMPUTED_VALUE"""),"Salud/médicos")</f>
        <v>Salud/médicos</v>
      </c>
      <c r="D50" s="154">
        <f t="shared" si="9"/>
        <v>0</v>
      </c>
      <c r="E50" s="158">
        <v>0.0</v>
      </c>
      <c r="F50" s="158">
        <v>0.0</v>
      </c>
      <c r="G50" s="158">
        <v>0.0</v>
      </c>
      <c r="H50" s="158">
        <v>0.0</v>
      </c>
      <c r="I50" s="158">
        <v>0.0</v>
      </c>
      <c r="J50" s="158">
        <v>0.0</v>
      </c>
      <c r="K50" s="158">
        <v>0.0</v>
      </c>
      <c r="L50" s="158">
        <v>0.0</v>
      </c>
      <c r="M50" s="158">
        <v>0.0</v>
      </c>
      <c r="N50" s="158">
        <v>0.0</v>
      </c>
      <c r="O50" s="158">
        <v>0.0</v>
      </c>
      <c r="P50" s="159">
        <v>0.0</v>
      </c>
      <c r="Q50" s="159">
        <v>0.0</v>
      </c>
      <c r="R50" s="160"/>
    </row>
    <row r="51" ht="19.5" customHeight="1">
      <c r="A51" s="75"/>
      <c r="B51" s="144">
        <v>70.0</v>
      </c>
      <c r="C51" s="157" t="str">
        <f>IFERROR(__xludf.DUMMYFUNCTION("""COMPUTED_VALUE"""),"Vivienda")</f>
        <v>Vivienda</v>
      </c>
      <c r="D51" s="154">
        <f t="shared" si="9"/>
        <v>0</v>
      </c>
      <c r="E51" s="158">
        <v>0.0</v>
      </c>
      <c r="F51" s="158">
        <v>0.0</v>
      </c>
      <c r="G51" s="158">
        <v>0.0</v>
      </c>
      <c r="H51" s="158">
        <v>0.0</v>
      </c>
      <c r="I51" s="158">
        <v>0.0</v>
      </c>
      <c r="J51" s="158">
        <v>0.0</v>
      </c>
      <c r="K51" s="158">
        <v>0.0</v>
      </c>
      <c r="L51" s="158">
        <v>0.0</v>
      </c>
      <c r="M51" s="158">
        <v>0.0</v>
      </c>
      <c r="N51" s="158">
        <v>0.0</v>
      </c>
      <c r="O51" s="158">
        <v>0.0</v>
      </c>
      <c r="P51" s="159">
        <v>0.0</v>
      </c>
      <c r="Q51" s="159">
        <v>0.0</v>
      </c>
      <c r="R51" s="160"/>
    </row>
    <row r="52" ht="19.5" customHeight="1">
      <c r="A52" s="75"/>
      <c r="B52" s="144">
        <v>82.0</v>
      </c>
      <c r="C52" s="157" t="str">
        <f>IFERROR(__xludf.DUMMYFUNCTION("""COMPUTED_VALUE"""),"Seguros")</f>
        <v>Seguros</v>
      </c>
      <c r="D52" s="154">
        <f t="shared" si="9"/>
        <v>0</v>
      </c>
      <c r="E52" s="158">
        <v>0.0</v>
      </c>
      <c r="F52" s="158">
        <v>0.0</v>
      </c>
      <c r="G52" s="158">
        <v>0.0</v>
      </c>
      <c r="H52" s="158">
        <v>0.0</v>
      </c>
      <c r="I52" s="158">
        <v>0.0</v>
      </c>
      <c r="J52" s="158">
        <v>0.0</v>
      </c>
      <c r="K52" s="158">
        <v>0.0</v>
      </c>
      <c r="L52" s="158">
        <v>0.0</v>
      </c>
      <c r="M52" s="158">
        <v>0.0</v>
      </c>
      <c r="N52" s="158">
        <v>0.0</v>
      </c>
      <c r="O52" s="158">
        <v>0.0</v>
      </c>
      <c r="P52" s="159">
        <v>0.0</v>
      </c>
      <c r="Q52" s="159">
        <v>0.0</v>
      </c>
      <c r="R52" s="160"/>
    </row>
    <row r="53" ht="19.5" customHeight="1">
      <c r="A53" s="75"/>
      <c r="B53" s="144">
        <v>90.0</v>
      </c>
      <c r="C53" s="157" t="str">
        <f>IFERROR(__xludf.DUMMYFUNCTION("""COMPUTED_VALUE"""),"Mascotas")</f>
        <v>Mascotas</v>
      </c>
      <c r="D53" s="154">
        <f t="shared" si="9"/>
        <v>0</v>
      </c>
      <c r="E53" s="158">
        <v>0.0</v>
      </c>
      <c r="F53" s="158">
        <v>0.0</v>
      </c>
      <c r="G53" s="158">
        <v>0.0</v>
      </c>
      <c r="H53" s="158">
        <v>0.0</v>
      </c>
      <c r="I53" s="158">
        <v>0.0</v>
      </c>
      <c r="J53" s="158">
        <v>0.0</v>
      </c>
      <c r="K53" s="158">
        <v>0.0</v>
      </c>
      <c r="L53" s="158">
        <v>0.0</v>
      </c>
      <c r="M53" s="158">
        <v>0.0</v>
      </c>
      <c r="N53" s="158">
        <v>0.0</v>
      </c>
      <c r="O53" s="158">
        <v>0.0</v>
      </c>
      <c r="P53" s="159">
        <v>0.0</v>
      </c>
      <c r="Q53" s="159">
        <v>0.0</v>
      </c>
      <c r="R53" s="160"/>
    </row>
    <row r="54" ht="19.5" customHeight="1">
      <c r="A54" s="75"/>
      <c r="B54" s="144">
        <v>98.0</v>
      </c>
      <c r="C54" s="157" t="str">
        <f>IFERROR(__xludf.DUMMYFUNCTION("""COMPUTED_VALUE"""),"Tecnología")</f>
        <v>Tecnología</v>
      </c>
      <c r="D54" s="154">
        <f t="shared" si="9"/>
        <v>0</v>
      </c>
      <c r="E54" s="158">
        <v>0.0</v>
      </c>
      <c r="F54" s="158">
        <v>0.0</v>
      </c>
      <c r="G54" s="158">
        <v>0.0</v>
      </c>
      <c r="H54" s="158">
        <v>0.0</v>
      </c>
      <c r="I54" s="158">
        <v>0.0</v>
      </c>
      <c r="J54" s="158">
        <v>0.0</v>
      </c>
      <c r="K54" s="158">
        <v>0.0</v>
      </c>
      <c r="L54" s="158">
        <v>0.0</v>
      </c>
      <c r="M54" s="158">
        <v>0.0</v>
      </c>
      <c r="N54" s="158">
        <v>0.0</v>
      </c>
      <c r="O54" s="158">
        <v>0.0</v>
      </c>
      <c r="P54" s="159">
        <v>0.0</v>
      </c>
      <c r="Q54" s="159">
        <v>0.0</v>
      </c>
      <c r="R54" s="160"/>
    </row>
    <row r="55" ht="19.5" customHeight="1">
      <c r="A55" s="75"/>
      <c r="B55" s="144">
        <v>106.0</v>
      </c>
      <c r="C55" s="157" t="str">
        <f>IFERROR(__xludf.DUMMYFUNCTION("""COMPUTED_VALUE"""),"Transporte")</f>
        <v>Transporte</v>
      </c>
      <c r="D55" s="154">
        <f t="shared" si="9"/>
        <v>0</v>
      </c>
      <c r="E55" s="158">
        <v>0.0</v>
      </c>
      <c r="F55" s="158">
        <v>0.0</v>
      </c>
      <c r="G55" s="158">
        <v>0.0</v>
      </c>
      <c r="H55" s="158">
        <v>0.0</v>
      </c>
      <c r="I55" s="158">
        <v>0.0</v>
      </c>
      <c r="J55" s="158">
        <v>0.0</v>
      </c>
      <c r="K55" s="158">
        <v>0.0</v>
      </c>
      <c r="L55" s="158">
        <v>0.0</v>
      </c>
      <c r="M55" s="158">
        <v>0.0</v>
      </c>
      <c r="N55" s="158">
        <v>0.0</v>
      </c>
      <c r="O55" s="158">
        <v>0.0</v>
      </c>
      <c r="P55" s="159">
        <v>0.0</v>
      </c>
      <c r="Q55" s="159">
        <v>0.0</v>
      </c>
      <c r="R55" s="160"/>
    </row>
    <row r="56" ht="19.5" customHeight="1">
      <c r="A56" s="75"/>
      <c r="B56" s="144">
        <v>116.0</v>
      </c>
      <c r="C56" s="157" t="str">
        <f>IFERROR(__xludf.DUMMYFUNCTION("""COMPUTED_VALUE"""),"Viajes")</f>
        <v>Viajes</v>
      </c>
      <c r="D56" s="154">
        <f t="shared" si="9"/>
        <v>0</v>
      </c>
      <c r="E56" s="158">
        <v>0.0</v>
      </c>
      <c r="F56" s="158">
        <v>0.0</v>
      </c>
      <c r="G56" s="158">
        <v>0.0</v>
      </c>
      <c r="H56" s="158">
        <v>0.0</v>
      </c>
      <c r="I56" s="158">
        <v>0.0</v>
      </c>
      <c r="J56" s="158">
        <v>0.0</v>
      </c>
      <c r="K56" s="158">
        <v>0.0</v>
      </c>
      <c r="L56" s="158">
        <v>0.0</v>
      </c>
      <c r="M56" s="158">
        <v>0.0</v>
      </c>
      <c r="N56" s="158">
        <v>0.0</v>
      </c>
      <c r="O56" s="158">
        <v>0.0</v>
      </c>
      <c r="P56" s="159">
        <v>0.0</v>
      </c>
      <c r="Q56" s="159">
        <v>0.0</v>
      </c>
      <c r="R56" s="160"/>
    </row>
    <row r="57" ht="19.5" customHeight="1">
      <c r="A57" s="75"/>
      <c r="B57" s="144">
        <v>125.0</v>
      </c>
      <c r="C57" s="161" t="str">
        <f>IFERROR(__xludf.DUMMYFUNCTION("""COMPUTED_VALUE"""),"Servicios básicos")</f>
        <v>Servicios básicos</v>
      </c>
      <c r="D57" s="154">
        <f t="shared" si="9"/>
        <v>0</v>
      </c>
      <c r="E57" s="158">
        <v>0.0</v>
      </c>
      <c r="F57" s="158">
        <v>0.0</v>
      </c>
      <c r="G57" s="158">
        <v>0.0</v>
      </c>
      <c r="H57" s="158">
        <v>0.0</v>
      </c>
      <c r="I57" s="158">
        <v>0.0</v>
      </c>
      <c r="J57" s="158">
        <v>0.0</v>
      </c>
      <c r="K57" s="158">
        <v>0.0</v>
      </c>
      <c r="L57" s="158">
        <v>0.0</v>
      </c>
      <c r="M57" s="158">
        <v>0.0</v>
      </c>
      <c r="N57" s="158">
        <v>0.0</v>
      </c>
      <c r="O57" s="158">
        <v>0.0</v>
      </c>
      <c r="P57" s="159">
        <v>0.0</v>
      </c>
      <c r="Q57" s="159">
        <v>0.0</v>
      </c>
      <c r="R57" s="160"/>
    </row>
    <row r="58" ht="19.5" customHeight="1">
      <c r="A58" s="75"/>
      <c r="B58" s="144">
        <v>136.0</v>
      </c>
      <c r="C58" s="157" t="str">
        <f>IFERROR(__xludf.DUMMYFUNCTION("""COMPUTED_VALUE"""),"Otros")</f>
        <v>Otros</v>
      </c>
      <c r="D58" s="154">
        <f t="shared" si="9"/>
        <v>0</v>
      </c>
      <c r="E58" s="158">
        <v>0.0</v>
      </c>
      <c r="F58" s="158">
        <v>0.0</v>
      </c>
      <c r="G58" s="158">
        <v>0.0</v>
      </c>
      <c r="H58" s="158">
        <v>0.0</v>
      </c>
      <c r="I58" s="158">
        <v>0.0</v>
      </c>
      <c r="J58" s="158">
        <v>0.0</v>
      </c>
      <c r="K58" s="158">
        <v>0.0</v>
      </c>
      <c r="L58" s="158">
        <v>0.0</v>
      </c>
      <c r="M58" s="158">
        <v>0.0</v>
      </c>
      <c r="N58" s="158">
        <v>0.0</v>
      </c>
      <c r="O58" s="158">
        <v>0.0</v>
      </c>
      <c r="P58" s="159">
        <v>0.0</v>
      </c>
      <c r="Q58" s="159">
        <v>0.0</v>
      </c>
      <c r="R58" s="160"/>
    </row>
    <row r="59" ht="19.5" customHeight="1">
      <c r="A59" s="75"/>
      <c r="B59" s="144"/>
      <c r="C59" s="162"/>
      <c r="D59" s="163" t="str">
        <f t="shared" ref="D59:D80" si="10">if(not(isblank(B59)), indirect("Expenses!D"&amp;B59&amp;":Q"&amp;B59),"")</f>
        <v/>
      </c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30"/>
      <c r="Q59" s="130"/>
      <c r="R59" s="164"/>
    </row>
    <row r="60" ht="19.5" customHeight="1">
      <c r="A60" s="75"/>
      <c r="B60" s="76"/>
      <c r="C60" s="82"/>
      <c r="D60" s="165" t="str">
        <f t="shared" si="10"/>
        <v/>
      </c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7"/>
      <c r="Q60" s="167"/>
      <c r="R60" s="168"/>
    </row>
    <row r="61" ht="19.5" customHeight="1">
      <c r="A61" s="75"/>
      <c r="B61" s="76"/>
      <c r="C61" s="18"/>
      <c r="D61" s="169" t="str">
        <f t="shared" si="10"/>
        <v/>
      </c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1"/>
      <c r="Q61" s="171"/>
      <c r="R61" s="82"/>
    </row>
    <row r="62" ht="19.5" customHeight="1">
      <c r="A62" s="75"/>
      <c r="B62" s="76"/>
      <c r="C62" s="18"/>
      <c r="D62" s="169" t="str">
        <f t="shared" si="10"/>
        <v/>
      </c>
      <c r="E62" s="172"/>
      <c r="F62" s="173"/>
      <c r="G62" s="173"/>
      <c r="H62" s="174"/>
      <c r="I62" s="173"/>
      <c r="J62" s="173"/>
      <c r="K62" s="173"/>
      <c r="L62" s="173"/>
      <c r="M62" s="173"/>
      <c r="N62" s="173"/>
      <c r="O62" s="173"/>
      <c r="P62" s="175"/>
      <c r="Q62" s="175"/>
      <c r="R62" s="82"/>
    </row>
    <row r="63" ht="19.5" customHeight="1">
      <c r="A63" s="75"/>
      <c r="B63" s="76"/>
      <c r="C63" s="18"/>
      <c r="D63" s="169" t="str">
        <f t="shared" si="10"/>
        <v/>
      </c>
      <c r="E63" s="172"/>
      <c r="F63" s="173"/>
      <c r="G63" s="173"/>
      <c r="H63" s="174"/>
      <c r="I63" s="173"/>
      <c r="J63" s="173"/>
      <c r="K63" s="173"/>
      <c r="L63" s="173"/>
      <c r="M63" s="173"/>
      <c r="N63" s="173"/>
      <c r="O63" s="173"/>
      <c r="P63" s="175"/>
      <c r="Q63" s="175"/>
      <c r="R63" s="82"/>
    </row>
    <row r="64" ht="19.5" customHeight="1">
      <c r="A64" s="75"/>
      <c r="B64" s="76"/>
      <c r="C64" s="18"/>
      <c r="D64" s="169" t="str">
        <f t="shared" si="10"/>
        <v/>
      </c>
      <c r="E64" s="172"/>
      <c r="F64" s="173"/>
      <c r="G64" s="173"/>
      <c r="H64" s="174"/>
      <c r="I64" s="173"/>
      <c r="J64" s="173"/>
      <c r="K64" s="173"/>
      <c r="L64" s="173"/>
      <c r="M64" s="173"/>
      <c r="N64" s="173"/>
      <c r="O64" s="173"/>
      <c r="P64" s="175"/>
      <c r="Q64" s="175"/>
      <c r="R64" s="82"/>
    </row>
    <row r="65" ht="19.5" customHeight="1">
      <c r="A65" s="75"/>
      <c r="B65" s="76"/>
      <c r="C65" s="18"/>
      <c r="D65" s="169" t="str">
        <f t="shared" si="10"/>
        <v/>
      </c>
      <c r="E65" s="172"/>
      <c r="F65" s="173"/>
      <c r="G65" s="173"/>
      <c r="H65" s="174"/>
      <c r="I65" s="173"/>
      <c r="J65" s="173"/>
      <c r="K65" s="173"/>
      <c r="L65" s="173"/>
      <c r="M65" s="173"/>
      <c r="N65" s="173"/>
      <c r="O65" s="173"/>
      <c r="P65" s="175"/>
      <c r="Q65" s="175"/>
      <c r="R65" s="82"/>
    </row>
    <row r="66" ht="19.5" customHeight="1">
      <c r="A66" s="75"/>
      <c r="B66" s="76"/>
      <c r="C66" s="82"/>
      <c r="D66" s="169" t="str">
        <f t="shared" si="10"/>
        <v/>
      </c>
      <c r="E66" s="173"/>
      <c r="F66" s="173"/>
      <c r="G66" s="173"/>
      <c r="H66" s="174"/>
      <c r="I66" s="173"/>
      <c r="J66" s="173"/>
      <c r="K66" s="173"/>
      <c r="L66" s="173"/>
      <c r="M66" s="173"/>
      <c r="N66" s="173"/>
      <c r="O66" s="173"/>
      <c r="P66" s="175"/>
      <c r="Q66" s="175"/>
      <c r="R66" s="82"/>
    </row>
    <row r="67" ht="19.5" customHeight="1">
      <c r="A67" s="75"/>
      <c r="B67" s="76"/>
      <c r="C67" s="82"/>
      <c r="D67" s="169" t="str">
        <f t="shared" si="10"/>
        <v/>
      </c>
      <c r="E67" s="173"/>
      <c r="F67" s="173"/>
      <c r="G67" s="173"/>
      <c r="H67" s="174"/>
      <c r="I67" s="173"/>
      <c r="J67" s="173"/>
      <c r="K67" s="173"/>
      <c r="L67" s="173"/>
      <c r="M67" s="173"/>
      <c r="N67" s="173"/>
      <c r="O67" s="173"/>
      <c r="P67" s="175"/>
      <c r="Q67" s="175"/>
      <c r="R67" s="82"/>
    </row>
    <row r="68" ht="19.5" customHeight="1">
      <c r="A68" s="75"/>
      <c r="B68" s="76"/>
      <c r="C68" s="82"/>
      <c r="D68" s="169" t="str">
        <f t="shared" si="10"/>
        <v/>
      </c>
      <c r="E68" s="173"/>
      <c r="F68" s="173"/>
      <c r="G68" s="173"/>
      <c r="H68" s="174"/>
      <c r="I68" s="173"/>
      <c r="J68" s="173"/>
      <c r="K68" s="173"/>
      <c r="L68" s="173"/>
      <c r="M68" s="173"/>
      <c r="N68" s="173"/>
      <c r="O68" s="173"/>
      <c r="P68" s="175"/>
      <c r="Q68" s="175"/>
      <c r="R68" s="82"/>
    </row>
    <row r="69" ht="19.5" customHeight="1">
      <c r="A69" s="75"/>
      <c r="B69" s="76"/>
      <c r="C69" s="82"/>
      <c r="D69" s="169" t="str">
        <f t="shared" si="10"/>
        <v/>
      </c>
      <c r="E69" s="173"/>
      <c r="F69" s="173"/>
      <c r="G69" s="173"/>
      <c r="H69" s="174"/>
      <c r="I69" s="173"/>
      <c r="J69" s="173"/>
      <c r="K69" s="173"/>
      <c r="L69" s="173"/>
      <c r="M69" s="173"/>
      <c r="N69" s="173"/>
      <c r="O69" s="173"/>
      <c r="P69" s="175"/>
      <c r="Q69" s="175"/>
      <c r="R69" s="82"/>
    </row>
    <row r="70" ht="19.5" customHeight="1">
      <c r="A70" s="75"/>
      <c r="B70" s="76"/>
      <c r="C70" s="82"/>
      <c r="D70" s="169" t="str">
        <f t="shared" si="10"/>
        <v/>
      </c>
      <c r="E70" s="173"/>
      <c r="F70" s="173"/>
      <c r="G70" s="173"/>
      <c r="H70" s="174"/>
      <c r="I70" s="173"/>
      <c r="J70" s="173"/>
      <c r="K70" s="173"/>
      <c r="L70" s="173"/>
      <c r="M70" s="173"/>
      <c r="N70" s="173"/>
      <c r="O70" s="173"/>
      <c r="P70" s="175"/>
      <c r="Q70" s="175"/>
      <c r="R70" s="82"/>
    </row>
    <row r="71" ht="19.5" customHeight="1">
      <c r="A71" s="75"/>
      <c r="B71" s="76"/>
      <c r="C71" s="82"/>
      <c r="D71" s="169" t="str">
        <f t="shared" si="10"/>
        <v/>
      </c>
      <c r="E71" s="173"/>
      <c r="F71" s="173"/>
      <c r="G71" s="173"/>
      <c r="H71" s="174"/>
      <c r="I71" s="173"/>
      <c r="J71" s="173"/>
      <c r="K71" s="173"/>
      <c r="L71" s="173"/>
      <c r="M71" s="173"/>
      <c r="N71" s="173"/>
      <c r="O71" s="173"/>
      <c r="P71" s="175"/>
      <c r="Q71" s="175"/>
      <c r="R71" s="82"/>
    </row>
    <row r="72" ht="19.5" customHeight="1">
      <c r="A72" s="75"/>
      <c r="B72" s="76"/>
      <c r="C72" s="82"/>
      <c r="D72" s="169" t="str">
        <f t="shared" si="10"/>
        <v/>
      </c>
      <c r="E72" s="173"/>
      <c r="F72" s="173"/>
      <c r="G72" s="173"/>
      <c r="H72" s="174"/>
      <c r="I72" s="173"/>
      <c r="J72" s="173"/>
      <c r="K72" s="173"/>
      <c r="L72" s="173"/>
      <c r="M72" s="173"/>
      <c r="N72" s="173"/>
      <c r="O72" s="173"/>
      <c r="P72" s="175"/>
      <c r="Q72" s="175"/>
      <c r="R72" s="82"/>
    </row>
    <row r="73" ht="19.5" customHeight="1">
      <c r="A73" s="75"/>
      <c r="B73" s="76"/>
      <c r="C73" s="82"/>
      <c r="D73" s="169" t="str">
        <f t="shared" si="10"/>
        <v/>
      </c>
      <c r="E73" s="173"/>
      <c r="F73" s="173"/>
      <c r="G73" s="173"/>
      <c r="H73" s="174"/>
      <c r="I73" s="173"/>
      <c r="J73" s="173"/>
      <c r="K73" s="173"/>
      <c r="L73" s="173"/>
      <c r="M73" s="173"/>
      <c r="N73" s="173"/>
      <c r="O73" s="173"/>
      <c r="P73" s="175"/>
      <c r="Q73" s="175"/>
      <c r="R73" s="82"/>
    </row>
    <row r="74" ht="19.5" customHeight="1">
      <c r="A74" s="75"/>
      <c r="B74" s="76"/>
      <c r="C74" s="82"/>
      <c r="D74" s="169" t="str">
        <f t="shared" si="10"/>
        <v/>
      </c>
      <c r="E74" s="173"/>
      <c r="F74" s="173"/>
      <c r="G74" s="173"/>
      <c r="H74" s="174"/>
      <c r="I74" s="173"/>
      <c r="J74" s="173"/>
      <c r="K74" s="173"/>
      <c r="L74" s="173"/>
      <c r="M74" s="173"/>
      <c r="N74" s="173"/>
      <c r="O74" s="173"/>
      <c r="P74" s="175"/>
      <c r="Q74" s="175"/>
      <c r="R74" s="82"/>
    </row>
    <row r="75" ht="19.5" customHeight="1">
      <c r="A75" s="75"/>
      <c r="B75" s="76"/>
      <c r="C75" s="82"/>
      <c r="D75" s="169" t="str">
        <f t="shared" si="10"/>
        <v/>
      </c>
      <c r="E75" s="173"/>
      <c r="F75" s="173"/>
      <c r="G75" s="173"/>
      <c r="H75" s="174"/>
      <c r="I75" s="173"/>
      <c r="J75" s="173"/>
      <c r="K75" s="173"/>
      <c r="L75" s="173"/>
      <c r="M75" s="173"/>
      <c r="N75" s="173"/>
      <c r="O75" s="173"/>
      <c r="P75" s="175"/>
      <c r="Q75" s="175"/>
      <c r="R75" s="82"/>
    </row>
    <row r="76" ht="19.5" customHeight="1">
      <c r="A76" s="75"/>
      <c r="B76" s="76"/>
      <c r="C76" s="82"/>
      <c r="D76" s="169" t="str">
        <f t="shared" si="10"/>
        <v/>
      </c>
      <c r="E76" s="173"/>
      <c r="F76" s="173"/>
      <c r="G76" s="173"/>
      <c r="H76" s="174"/>
      <c r="I76" s="173"/>
      <c r="J76" s="173"/>
      <c r="K76" s="173"/>
      <c r="L76" s="173"/>
      <c r="M76" s="173"/>
      <c r="N76" s="173"/>
      <c r="O76" s="173"/>
      <c r="P76" s="175"/>
      <c r="Q76" s="175"/>
      <c r="R76" s="82"/>
    </row>
    <row r="77" ht="19.5" customHeight="1">
      <c r="A77" s="75"/>
      <c r="B77" s="76"/>
      <c r="C77" s="82"/>
      <c r="D77" s="169" t="str">
        <f t="shared" si="10"/>
        <v/>
      </c>
      <c r="E77" s="173"/>
      <c r="F77" s="173"/>
      <c r="G77" s="173"/>
      <c r="H77" s="174"/>
      <c r="I77" s="173"/>
      <c r="J77" s="173"/>
      <c r="K77" s="173"/>
      <c r="L77" s="173"/>
      <c r="M77" s="173"/>
      <c r="N77" s="173"/>
      <c r="O77" s="173"/>
      <c r="P77" s="175"/>
      <c r="Q77" s="175"/>
      <c r="R77" s="82"/>
    </row>
    <row r="78" ht="19.5" customHeight="1">
      <c r="A78" s="75"/>
      <c r="B78" s="76"/>
      <c r="C78" s="82"/>
      <c r="D78" s="169" t="str">
        <f t="shared" si="10"/>
        <v/>
      </c>
      <c r="E78" s="173"/>
      <c r="F78" s="173"/>
      <c r="G78" s="173"/>
      <c r="H78" s="174"/>
      <c r="I78" s="173"/>
      <c r="J78" s="173"/>
      <c r="K78" s="173"/>
      <c r="L78" s="173"/>
      <c r="M78" s="173"/>
      <c r="N78" s="173"/>
      <c r="O78" s="173"/>
      <c r="P78" s="175"/>
      <c r="Q78" s="175"/>
      <c r="R78" s="82"/>
    </row>
    <row r="79" ht="19.5" customHeight="1">
      <c r="A79" s="75"/>
      <c r="B79" s="76"/>
      <c r="C79" s="82"/>
      <c r="D79" s="169" t="str">
        <f t="shared" si="10"/>
        <v/>
      </c>
      <c r="E79" s="173"/>
      <c r="F79" s="173"/>
      <c r="G79" s="173"/>
      <c r="H79" s="174"/>
      <c r="I79" s="173"/>
      <c r="J79" s="173"/>
      <c r="K79" s="173"/>
      <c r="L79" s="173"/>
      <c r="M79" s="173"/>
      <c r="N79" s="173"/>
      <c r="O79" s="173"/>
      <c r="P79" s="175"/>
      <c r="Q79" s="175"/>
      <c r="R79" s="82"/>
    </row>
    <row r="80" ht="19.5" customHeight="1">
      <c r="A80" s="75"/>
      <c r="B80" s="76"/>
      <c r="C80" s="82"/>
      <c r="D80" s="169" t="str">
        <f t="shared" si="10"/>
        <v/>
      </c>
      <c r="E80" s="173"/>
      <c r="F80" s="173"/>
      <c r="G80" s="173"/>
      <c r="H80" s="174"/>
      <c r="I80" s="173"/>
      <c r="J80" s="173"/>
      <c r="K80" s="173"/>
      <c r="L80" s="173"/>
      <c r="M80" s="173"/>
      <c r="N80" s="173"/>
      <c r="O80" s="173"/>
      <c r="P80" s="175"/>
      <c r="Q80" s="175"/>
      <c r="R80" s="82"/>
    </row>
  </sheetData>
  <mergeCells count="1">
    <mergeCell ref="K4:M4"/>
  </mergeCells>
  <conditionalFormatting sqref="D25:O26">
    <cfRule type="cellIs" dxfId="0" priority="1" operator="lessThan">
      <formula>0</formula>
    </cfRule>
  </conditionalFormatting>
  <drawing r:id="rId2"/>
  <legacyDrawing r:id="rId3"/>
</worksheet>
</file>